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erick\Documents\Running\BAAC\"/>
    </mc:Choice>
  </mc:AlternateContent>
  <bookViews>
    <workbookView xWindow="0" yWindow="0" windowWidth="24885" windowHeight="10740" activeTab="4"/>
  </bookViews>
  <sheets>
    <sheet name="Time Results" sheetId="7" r:id="rId1"/>
    <sheet name="Pos Results" sheetId="6" r:id="rId2"/>
    <sheet name="HC Results" sheetId="5" r:id="rId3"/>
    <sheet name="Results" sheetId="8" r:id="rId4"/>
    <sheet name="Database" sheetId="4" r:id="rId5"/>
    <sheet name="Overall" sheetId="1" r:id="rId6"/>
  </sheets>
  <definedNames>
    <definedName name="_xlnm._FilterDatabase" localSheetId="4" hidden="1">Database!$A$1:$O$80</definedName>
  </definedNames>
  <calcPr calcId="152511"/>
  <pivotCaches>
    <pivotCache cacheId="5" r:id="rId7"/>
  </pivotCaches>
</workbook>
</file>

<file path=xl/calcChain.xml><?xml version="1.0" encoding="utf-8"?>
<calcChain xmlns="http://schemas.openxmlformats.org/spreadsheetml/2006/main">
  <c r="N3" i="4" l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2" i="4"/>
  <c r="J35" i="7" l="1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5" i="5"/>
</calcChain>
</file>

<file path=xl/sharedStrings.xml><?xml version="1.0" encoding="utf-8"?>
<sst xmlns="http://schemas.openxmlformats.org/spreadsheetml/2006/main" count="456" uniqueCount="104">
  <si>
    <t>Handicap</t>
  </si>
  <si>
    <t>Actual start</t>
  </si>
  <si>
    <t>Clock at finish</t>
  </si>
  <si>
    <t>run time</t>
  </si>
  <si>
    <t>Time gap from handicap</t>
  </si>
  <si>
    <t>Points this month</t>
  </si>
  <si>
    <t>Total points</t>
  </si>
  <si>
    <t>Next Start time</t>
  </si>
  <si>
    <t>Alan</t>
  </si>
  <si>
    <t>Anderson</t>
  </si>
  <si>
    <t>Alan Anderson</t>
  </si>
  <si>
    <t>Steve</t>
  </si>
  <si>
    <t>Hillier</t>
  </si>
  <si>
    <t>Steve Hillier</t>
  </si>
  <si>
    <t>Roderick</t>
  </si>
  <si>
    <t>Hoffman</t>
  </si>
  <si>
    <t>Roderick Hoffman</t>
  </si>
  <si>
    <t>Piers</t>
  </si>
  <si>
    <t>Keenleyside</t>
  </si>
  <si>
    <t>Piers Keenleyside</t>
  </si>
  <si>
    <t>Chris</t>
  </si>
  <si>
    <t>Kelly</t>
  </si>
  <si>
    <t>Chris Kelly</t>
  </si>
  <si>
    <t>Roy</t>
  </si>
  <si>
    <t>Lilley</t>
  </si>
  <si>
    <t>Roy Lilley</t>
  </si>
  <si>
    <t>Newell</t>
  </si>
  <si>
    <t>Steve Newell</t>
  </si>
  <si>
    <t>Richard</t>
  </si>
  <si>
    <t>Ruffell</t>
  </si>
  <si>
    <t>Richard Ruffell</t>
  </si>
  <si>
    <t>Gary</t>
  </si>
  <si>
    <t>Rushmer</t>
  </si>
  <si>
    <t>Gary Rushmer</t>
  </si>
  <si>
    <t>Taylor</t>
  </si>
  <si>
    <t>Steve Taylor</t>
  </si>
  <si>
    <t>Harry</t>
  </si>
  <si>
    <t>Wild</t>
  </si>
  <si>
    <t>Harry Wild</t>
  </si>
  <si>
    <t>Total Points</t>
  </si>
  <si>
    <t>Runs</t>
  </si>
  <si>
    <t>Barry Walters</t>
  </si>
  <si>
    <t>John Coffey</t>
  </si>
  <si>
    <t>Alan Friar</t>
  </si>
  <si>
    <t>Simon Turton</t>
  </si>
  <si>
    <t>Neil Frediani</t>
  </si>
  <si>
    <t>Graham Taylor</t>
  </si>
  <si>
    <t>Denis Foxley</t>
  </si>
  <si>
    <t>Joe Nolan</t>
  </si>
  <si>
    <t>Matthew Stratful</t>
  </si>
  <si>
    <t>Jeremy Short</t>
  </si>
  <si>
    <t>Tony Barnwell</t>
  </si>
  <si>
    <t>Mark Taylor</t>
  </si>
  <si>
    <t>Paul Knechtl</t>
  </si>
  <si>
    <t>Helen Smith</t>
  </si>
  <si>
    <t>Eddie Giles</t>
  </si>
  <si>
    <t>Alice Banks</t>
  </si>
  <si>
    <t>finish</t>
  </si>
  <si>
    <t>Date</t>
  </si>
  <si>
    <t>Race</t>
  </si>
  <si>
    <t>Fname</t>
  </si>
  <si>
    <t>Lname</t>
  </si>
  <si>
    <t>Name</t>
  </si>
  <si>
    <t>Alice</t>
  </si>
  <si>
    <t>Banks</t>
  </si>
  <si>
    <t>John</t>
  </si>
  <si>
    <t>Coffey</t>
  </si>
  <si>
    <t>Denis</t>
  </si>
  <si>
    <t>Foxley</t>
  </si>
  <si>
    <t>Neil</t>
  </si>
  <si>
    <t>Frediani</t>
  </si>
  <si>
    <t>Eddie</t>
  </si>
  <si>
    <t>Giles</t>
  </si>
  <si>
    <t>Paul</t>
  </si>
  <si>
    <t>Knechtl</t>
  </si>
  <si>
    <t>Joe</t>
  </si>
  <si>
    <t>Nolan</t>
  </si>
  <si>
    <t>Jeremy</t>
  </si>
  <si>
    <t>Short</t>
  </si>
  <si>
    <t>Helen</t>
  </si>
  <si>
    <t>Smith</t>
  </si>
  <si>
    <t>Mark</t>
  </si>
  <si>
    <t>Barry</t>
  </si>
  <si>
    <t>Walters</t>
  </si>
  <si>
    <t>Simon</t>
  </si>
  <si>
    <t>Turton</t>
  </si>
  <si>
    <t>Tony</t>
  </si>
  <si>
    <t>Barnwell</t>
  </si>
  <si>
    <t>Friar</t>
  </si>
  <si>
    <t>Matthew</t>
  </si>
  <si>
    <t>Stratful</t>
  </si>
  <si>
    <t>Graham</t>
  </si>
  <si>
    <t>Row Labels</t>
  </si>
  <si>
    <t>Grand Total</t>
  </si>
  <si>
    <t>Column Labels</t>
  </si>
  <si>
    <t>Sum of Points this month</t>
  </si>
  <si>
    <t>Average</t>
  </si>
  <si>
    <t>Sum of finish</t>
  </si>
  <si>
    <t>StDev</t>
  </si>
  <si>
    <t>actual run time</t>
  </si>
  <si>
    <t>March Race Pts</t>
  </si>
  <si>
    <t>Runner</t>
  </si>
  <si>
    <t>March Pts</t>
  </si>
  <si>
    <t>Total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</si>
</sst>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/>
    <xf numFmtId="45" fontId="0" fillId="0" borderId="0" xfId="0" applyNumberFormat="1"/>
    <xf numFmtId="15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4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5" fontId="0" fillId="0" borderId="0" xfId="0" applyNumberFormat="1" applyAlignment="1">
      <alignment wrapText="1"/>
    </xf>
    <xf numFmtId="2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5" fontId="2" fillId="0" borderId="0" xfId="0" applyNumberFormat="1" applyFont="1"/>
    <xf numFmtId="165" fontId="0" fillId="2" borderId="0" xfId="0" applyNumberFormat="1" applyFill="1"/>
    <xf numFmtId="15" fontId="0" fillId="0" borderId="0" xfId="0" applyNumberForma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[BAAC 5M handicap 2013-14.xlsx]Time Results!PivotTable1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BAAC 2013/14 Five Mile Handicap Results Graph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'Time Results'!$B$3:$B$4</c:f>
              <c:strCache>
                <c:ptCount val="1"/>
                <c:pt idx="0">
                  <c:v>Alan Anderson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Results'!$B$5:$B$11</c:f>
              <c:numCache>
                <c:formatCode>[$-F400]h:mm:ss\ AM/PM</c:formatCode>
                <c:ptCount val="6"/>
                <c:pt idx="0">
                  <c:v>3.3043981481481487E-2</c:v>
                </c:pt>
                <c:pt idx="4">
                  <c:v>3.6261574074074078E-2</c:v>
                </c:pt>
                <c:pt idx="5">
                  <c:v>3.4814814814814812E-2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Results'!$C$3:$C$4</c:f>
              <c:strCache>
                <c:ptCount val="1"/>
                <c:pt idx="0">
                  <c:v>Steve Newell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Results'!$C$5:$C$11</c:f>
              <c:numCache>
                <c:formatCode>[$-F400]h:mm:ss\ AM/PM</c:formatCode>
                <c:ptCount val="6"/>
                <c:pt idx="0">
                  <c:v>3.3784722222222223E-2</c:v>
                </c:pt>
                <c:pt idx="1">
                  <c:v>3.3437500000000002E-2</c:v>
                </c:pt>
                <c:pt idx="2">
                  <c:v>3.4386574074074076E-2</c:v>
                </c:pt>
                <c:pt idx="3">
                  <c:v>3.6307870370370372E-2</c:v>
                </c:pt>
                <c:pt idx="4">
                  <c:v>3.4305555555555554E-2</c:v>
                </c:pt>
                <c:pt idx="5">
                  <c:v>3.3310185185185186E-2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Results'!$D$3:$D$4</c:f>
              <c:strCache>
                <c:ptCount val="1"/>
                <c:pt idx="0">
                  <c:v>Steve Hillier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Results'!$D$5:$D$11</c:f>
              <c:numCache>
                <c:formatCode>[$-F400]h:mm:ss\ AM/PM</c:formatCode>
                <c:ptCount val="6"/>
                <c:pt idx="0">
                  <c:v>3.4166666666666672E-2</c:v>
                </c:pt>
                <c:pt idx="3">
                  <c:v>3.5046296296296298E-2</c:v>
                </c:pt>
                <c:pt idx="5">
                  <c:v>3.3425925925925921E-2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Results'!$E$3:$E$4</c:f>
              <c:strCache>
                <c:ptCount val="1"/>
                <c:pt idx="0">
                  <c:v>Alan Friar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Results'!$E$5:$E$11</c:f>
              <c:numCache>
                <c:formatCode>[$-F400]h:mm:ss\ AM/PM</c:formatCode>
                <c:ptCount val="6"/>
                <c:pt idx="0">
                  <c:v>3.24537037037037E-2</c:v>
                </c:pt>
                <c:pt idx="1">
                  <c:v>3.1817129629629633E-2</c:v>
                </c:pt>
                <c:pt idx="2">
                  <c:v>3.1354166666666662E-2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Results'!$F$3:$F$4</c:f>
              <c:strCache>
                <c:ptCount val="1"/>
                <c:pt idx="0">
                  <c:v>Roderick Hoffman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Results'!$F$5:$F$11</c:f>
              <c:numCache>
                <c:formatCode>[$-F400]h:mm:ss\ AM/PM</c:formatCode>
                <c:ptCount val="6"/>
                <c:pt idx="0">
                  <c:v>2.7893518518518515E-2</c:v>
                </c:pt>
                <c:pt idx="1">
                  <c:v>2.7523148148148147E-2</c:v>
                </c:pt>
                <c:pt idx="2">
                  <c:v>2.9351851851851851E-2</c:v>
                </c:pt>
                <c:pt idx="3">
                  <c:v>3.0138888888888885E-2</c:v>
                </c:pt>
                <c:pt idx="5">
                  <c:v>2.8182870370370372E-2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Results'!$G$3:$G$4</c:f>
              <c:strCache>
                <c:ptCount val="1"/>
                <c:pt idx="0">
                  <c:v>John Coffey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Results'!$G$5:$G$11</c:f>
              <c:numCache>
                <c:formatCode>[$-F400]h:mm:ss\ AM/PM</c:formatCode>
                <c:ptCount val="6"/>
                <c:pt idx="0">
                  <c:v>2.7094907407407404E-2</c:v>
                </c:pt>
                <c:pt idx="1">
                  <c:v>2.7175925925925926E-2</c:v>
                </c:pt>
                <c:pt idx="4">
                  <c:v>2.8032407407407409E-2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Results'!$H$3:$H$4</c:f>
              <c:strCache>
                <c:ptCount val="1"/>
                <c:pt idx="0">
                  <c:v>Neil Frediani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Results'!$H$5:$H$11</c:f>
              <c:numCache>
                <c:formatCode>[$-F400]h:mm:ss\ AM/PM</c:formatCode>
                <c:ptCount val="6"/>
                <c:pt idx="0">
                  <c:v>2.8136574074074074E-2</c:v>
                </c:pt>
                <c:pt idx="1">
                  <c:v>2.6331018518518517E-2</c:v>
                </c:pt>
                <c:pt idx="3">
                  <c:v>2.8009259259259262E-2</c:v>
                </c:pt>
                <c:pt idx="4">
                  <c:v>2.6689814814814816E-2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Results'!$I$3:$I$4</c:f>
              <c:strCache>
                <c:ptCount val="1"/>
                <c:pt idx="0">
                  <c:v>Graham Taylor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Results'!$I$5:$I$11</c:f>
              <c:numCache>
                <c:formatCode>[$-F400]h:mm:ss\ AM/PM</c:formatCode>
                <c:ptCount val="6"/>
                <c:pt idx="0">
                  <c:v>2.7083333333333334E-2</c:v>
                </c:pt>
                <c:pt idx="1">
                  <c:v>2.494212962962963E-2</c:v>
                </c:pt>
                <c:pt idx="2">
                  <c:v>2.5277777777777777E-2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Results'!$J$3:$J$4</c:f>
              <c:strCache>
                <c:ptCount val="1"/>
                <c:pt idx="0">
                  <c:v>Richard Ruffell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Results'!$J$5:$J$11</c:f>
              <c:numCache>
                <c:formatCode>[$-F400]h:mm:ss\ AM/PM</c:formatCode>
                <c:ptCount val="6"/>
                <c:pt idx="0">
                  <c:v>2.3576388888888893E-2</c:v>
                </c:pt>
                <c:pt idx="1">
                  <c:v>2.3530092592592592E-2</c:v>
                </c:pt>
                <c:pt idx="2">
                  <c:v>2.314814814814815E-2</c:v>
                </c:pt>
                <c:pt idx="3">
                  <c:v>2.3101851851851849E-2</c:v>
                </c:pt>
                <c:pt idx="4">
                  <c:v>2.3159722222222224E-2</c:v>
                </c:pt>
                <c:pt idx="5">
                  <c:v>2.3032407407407404E-2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Results'!$K$3:$K$4</c:f>
              <c:strCache>
                <c:ptCount val="1"/>
                <c:pt idx="0">
                  <c:v>Piers Keenleyside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Results'!$K$5:$K$11</c:f>
              <c:numCache>
                <c:formatCode>[$-F400]h:mm:ss\ AM/PM</c:formatCode>
                <c:ptCount val="6"/>
                <c:pt idx="1">
                  <c:v>2.342592592592593E-2</c:v>
                </c:pt>
                <c:pt idx="2">
                  <c:v>2.327546296296296E-2</c:v>
                </c:pt>
                <c:pt idx="3">
                  <c:v>2.2962962962962966E-2</c:v>
                </c:pt>
                <c:pt idx="4">
                  <c:v>2.3043981481481481E-2</c:v>
                </c:pt>
                <c:pt idx="5">
                  <c:v>2.3460648148148147E-2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Results'!$L$3:$L$4</c:f>
              <c:strCache>
                <c:ptCount val="1"/>
                <c:pt idx="0">
                  <c:v>Barry Walters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Results'!$L$5:$L$11</c:f>
              <c:numCache>
                <c:formatCode>[$-F400]h:mm:ss\ AM/PM</c:formatCode>
                <c:ptCount val="6"/>
                <c:pt idx="0">
                  <c:v>2.4074074074074071E-2</c:v>
                </c:pt>
                <c:pt idx="1">
                  <c:v>2.3032407407407404E-2</c:v>
                </c:pt>
                <c:pt idx="2">
                  <c:v>2.2164351851851852E-2</c:v>
                </c:pt>
                <c:pt idx="3">
                  <c:v>2.3530092592592592E-2</c:v>
                </c:pt>
                <c:pt idx="4">
                  <c:v>2.314814814814815E-2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Results'!$M$3:$M$4</c:f>
              <c:strCache>
                <c:ptCount val="1"/>
                <c:pt idx="0">
                  <c:v>Chris Kelly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Results'!$M$5:$M$11</c:f>
              <c:numCache>
                <c:formatCode>[$-F400]h:mm:ss\ AM/PM</c:formatCode>
                <c:ptCount val="6"/>
                <c:pt idx="1">
                  <c:v>2.3009259259259257E-2</c:v>
                </c:pt>
                <c:pt idx="2">
                  <c:v>2.225694444444444E-2</c:v>
                </c:pt>
                <c:pt idx="3">
                  <c:v>2.2002314814814818E-2</c:v>
                </c:pt>
                <c:pt idx="5">
                  <c:v>2.1689814814814815E-2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Results'!$N$3:$N$4</c:f>
              <c:strCache>
                <c:ptCount val="1"/>
                <c:pt idx="0">
                  <c:v>Gary Rushmer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'Time Results'!$A$5:$A$11</c:f>
              <c:strCache>
                <c:ptCount val="6"/>
                <c:pt idx="0">
                  <c:v>31-Oct-13</c:v>
                </c:pt>
                <c:pt idx="1">
                  <c:v>27-Nov-13</c:v>
                </c:pt>
                <c:pt idx="2">
                  <c:v>11-Dec-13</c:v>
                </c:pt>
                <c:pt idx="3">
                  <c:v>29-Jan-14</c:v>
                </c:pt>
                <c:pt idx="4">
                  <c:v>26-Feb-14</c:v>
                </c:pt>
                <c:pt idx="5">
                  <c:v>26-Mar-14</c:v>
                </c:pt>
              </c:strCache>
            </c:strRef>
          </c:cat>
          <c:val>
            <c:numRef>
              <c:f>'Time Results'!$N$5:$N$11</c:f>
              <c:numCache>
                <c:formatCode>[$-F400]h:mm:ss\ AM/PM</c:formatCode>
                <c:ptCount val="6"/>
                <c:pt idx="0">
                  <c:v>2.2210648148148149E-2</c:v>
                </c:pt>
                <c:pt idx="1">
                  <c:v>2.1678240740740738E-2</c:v>
                </c:pt>
                <c:pt idx="2">
                  <c:v>2.2233796296296297E-2</c:v>
                </c:pt>
                <c:pt idx="3">
                  <c:v>2.2141203703703705E-2</c:v>
                </c:pt>
                <c:pt idx="4">
                  <c:v>2.1631944444444443E-2</c:v>
                </c:pt>
                <c:pt idx="5">
                  <c:v>2.1400462962962965E-2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24168"/>
        <c:axId val="426124560"/>
      </c:lineChart>
      <c:catAx>
        <c:axId val="42612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124560"/>
        <c:crosses val="autoZero"/>
        <c:auto val="1"/>
        <c:lblAlgn val="ctr"/>
        <c:lblOffset val="100"/>
        <c:noMultiLvlLbl val="0"/>
      </c:catAx>
      <c:valAx>
        <c:axId val="426124560"/>
        <c:scaling>
          <c:orientation val="minMax"/>
          <c:min val="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F400]h:mm:ss\ AM/P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124168"/>
        <c:crosses val="autoZero"/>
        <c:crossBetween val="between"/>
      </c:valAx>
      <c:spPr>
        <a:gradFill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166686</xdr:colOff>
      <xdr:row>12</xdr:row>
      <xdr:rowOff>0</xdr:rowOff>
    </xdr:from>
    <xdr:to>
      <xdr:col>12</xdr:col>
      <xdr:colOff>485774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erick Hoffman" refreshedDate="41736.90020300926" createdVersion="5" refreshedVersion="5" minRefreshableVersion="3" recordCount="79">
  <cacheSource type="worksheet">
    <worksheetSource ref="A1:O80" sheet="Database"/>
  </cacheSource>
  <cacheFields count="15">
    <cacheField name="Date" numFmtId="15">
      <sharedItems containsSemiMixedTypes="0" containsNonDate="0" containsDate="1" containsString="0" minDate="2013-10-31T00:00:00" maxDate="2014-03-27T00:00:00" count="6">
        <d v="2014-03-26T00:00:00"/>
        <d v="2014-02-26T00:00:00"/>
        <d v="2014-01-29T00:00:00"/>
        <d v="2013-12-11T00:00:00"/>
        <d v="2013-11-27T00:00:00"/>
        <d v="2013-10-31T00:00:00"/>
      </sharedItems>
    </cacheField>
    <cacheField name="Race" numFmtId="1">
      <sharedItems containsSemiMixedTypes="0" containsString="0" containsNumber="1" containsInteger="1" minValue="1" maxValue="6"/>
    </cacheField>
    <cacheField name="Fname" numFmtId="0">
      <sharedItems/>
    </cacheField>
    <cacheField name="Lname" numFmtId="0">
      <sharedItems/>
    </cacheField>
    <cacheField name="Name" numFmtId="0">
      <sharedItems count="27">
        <s v="Gary Rushmer"/>
        <s v="Roy Lilley"/>
        <s v="Chris Kelly"/>
        <s v="Richard Ruffell"/>
        <s v="Steve Taylor"/>
        <s v="Steve Newell"/>
        <s v="Alan Anderson"/>
        <s v="Harry Wild"/>
        <s v="Steve Hillier"/>
        <s v="Roderick Hoffman"/>
        <s v="Piers Keenleyside"/>
        <s v="Denis Foxley"/>
        <s v="Barry Walters"/>
        <s v="Jeremy Short"/>
        <s v="Mark Taylor"/>
        <s v="Paul Knechtl"/>
        <s v="Neil Frediani"/>
        <s v="Eddie Giles"/>
        <s v="Helen Smith"/>
        <s v="Alice Banks"/>
        <s v="Joe Nolan"/>
        <s v="John Coffey"/>
        <s v="Simon Turton"/>
        <s v="Matthew Stratful"/>
        <s v="Alan Friar"/>
        <s v="Tony Barnwell"/>
        <s v="Graham Taylor"/>
      </sharedItems>
    </cacheField>
    <cacheField name="Handicap" numFmtId="0">
      <sharedItems containsSemiMixedTypes="0" containsNonDate="0" containsDate="1" containsString="0" minDate="1899-12-30T00:30:00" maxDate="1899-12-30T01:00:00"/>
    </cacheField>
    <cacheField name="Actual start" numFmtId="0">
      <sharedItems containsSemiMixedTypes="0" containsNonDate="0" containsDate="1" containsString="0" minDate="1899-12-30T00:30:00" maxDate="1899-12-30T01:00:00"/>
    </cacheField>
    <cacheField name="Clock at finish" numFmtId="45">
      <sharedItems containsSemiMixedTypes="0" containsNonDate="0" containsDate="1" containsString="0" minDate="1899-12-30T00:00:00" maxDate="1899-12-30T00:59:59"/>
    </cacheField>
    <cacheField name="run time" numFmtId="45">
      <sharedItems containsSemiMixedTypes="0" containsNonDate="0" containsDate="1" containsString="0" minDate="1899-12-30T00:27:58" maxDate="1899-12-30T00:59:13"/>
    </cacheField>
    <cacheField name="Time gap from handicap" numFmtId="45">
      <sharedItems containsSemiMixedTypes="0" containsNonDate="0" containsDate="1" containsString="0" minDate="1899-12-30T00:00:00" maxDate="1899-12-30T00:27:26"/>
    </cacheField>
    <cacheField name="Points this month" numFmtId="1">
      <sharedItems containsSemiMixedTypes="0" containsString="0" containsNumber="1" containsInteger="1" minValue="1" maxValue="17"/>
    </cacheField>
    <cacheField name="Total points" numFmtId="0">
      <sharedItems containsSemiMixedTypes="0" containsString="0" containsNumber="1" containsInteger="1" minValue="1" maxValue="74"/>
    </cacheField>
    <cacheField name="Next Start time" numFmtId="45">
      <sharedItems containsSemiMixedTypes="0" containsNonDate="0" containsDate="1" containsString="0" minDate="1899-12-30T00:28:00" maxDate="1899-12-30T00:59:00"/>
    </cacheField>
    <cacheField name="March Race Pts" numFmtId="1">
      <sharedItems containsSemiMixedTypes="0" containsString="0" containsNumber="1" containsInteger="1" minValue="0" maxValue="11"/>
    </cacheField>
    <cacheField name="finish" numFmtId="1">
      <sharedItems containsSemiMixedTypes="0" containsString="0" containsNumber="1" containsInteger="1" minValue="1" maxValue="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x v="0"/>
    <n v="6"/>
    <s v="Gary"/>
    <s v="Rushmer"/>
    <x v="0"/>
    <d v="1899-12-30T00:31:09"/>
    <d v="1899-12-30T00:31:00"/>
    <d v="1899-12-30T00:00:11"/>
    <d v="1899-12-30T00:30:49"/>
    <d v="1899-12-30T00:00:20"/>
    <n v="9"/>
    <n v="59"/>
    <d v="1899-12-30T00:31:00"/>
    <n v="9"/>
    <n v="10"/>
  </r>
  <r>
    <x v="0"/>
    <n v="6"/>
    <s v="Roy"/>
    <s v="Lilley"/>
    <x v="1"/>
    <d v="1899-12-30T00:31:00"/>
    <d v="1899-12-30T00:31:00"/>
    <d v="1899-12-30T00:00:14"/>
    <d v="1899-12-30T00:30:46"/>
    <d v="1899-12-30T00:00:14"/>
    <n v="10"/>
    <n v="10"/>
    <d v="1899-12-30T00:31:00"/>
    <n v="10"/>
    <n v="9"/>
  </r>
  <r>
    <x v="0"/>
    <n v="6"/>
    <s v="Chris"/>
    <s v="Kelly"/>
    <x v="2"/>
    <d v="1899-12-30T00:31:41"/>
    <d v="1899-12-30T00:31:30"/>
    <d v="1899-12-30T00:00:16"/>
    <d v="1899-12-30T00:31:14"/>
    <d v="1899-12-30T00:00:27"/>
    <n v="8"/>
    <n v="26"/>
    <d v="1899-12-30T00:31:00"/>
    <n v="8"/>
    <n v="8"/>
  </r>
  <r>
    <x v="0"/>
    <n v="6"/>
    <s v="Richard"/>
    <s v="Ruffell"/>
    <x v="3"/>
    <d v="1899-12-30T00:33:21"/>
    <d v="1899-12-30T00:33:30"/>
    <d v="1899-12-30T00:00:20"/>
    <d v="1899-12-30T00:33:10"/>
    <d v="1899-12-30T00:00:11"/>
    <n v="11"/>
    <n v="74"/>
    <d v="1899-12-30T00:33:00"/>
    <n v="11"/>
    <n v="7"/>
  </r>
  <r>
    <x v="0"/>
    <n v="6"/>
    <s v="Steve"/>
    <s v="Taylor"/>
    <x v="4"/>
    <d v="1899-12-30T00:38:05"/>
    <d v="1899-12-30T00:38:00"/>
    <d v="1899-12-30T00:00:53"/>
    <d v="1899-12-30T00:37:07"/>
    <d v="1899-12-30T00:00:58"/>
    <n v="6"/>
    <n v="13"/>
    <d v="1899-12-30T00:37:00"/>
    <n v="6"/>
    <n v="6"/>
  </r>
  <r>
    <x v="0"/>
    <n v="6"/>
    <s v="Steve"/>
    <s v="Newell"/>
    <x v="5"/>
    <d v="1899-12-30T00:49:30"/>
    <d v="1899-12-30T00:49:30"/>
    <d v="1899-12-30T00:01:32"/>
    <d v="1899-12-30T00:47:58"/>
    <d v="1899-12-30T00:01:32"/>
    <n v="5"/>
    <n v="35"/>
    <d v="1899-12-30T00:48:00"/>
    <n v="5"/>
    <n v="5"/>
  </r>
  <r>
    <x v="0"/>
    <n v="6"/>
    <s v="Alan"/>
    <s v="Anderson"/>
    <x v="6"/>
    <d v="1899-12-30T00:52:13"/>
    <d v="1899-12-30T00:52:00"/>
    <d v="1899-12-30T00:01:52"/>
    <d v="1899-12-30T00:50:08"/>
    <d v="1899-12-30T00:02:05"/>
    <n v="3"/>
    <n v="8"/>
    <d v="1899-12-30T00:50:00"/>
    <n v="3"/>
    <n v="4"/>
  </r>
  <r>
    <x v="0"/>
    <n v="6"/>
    <s v="Harry"/>
    <s v="Wild"/>
    <x v="7"/>
    <d v="1899-12-30T00:40:44"/>
    <d v="1899-12-30T00:41:00"/>
    <d v="1899-12-30T00:02:10"/>
    <d v="1899-12-30T00:38:50"/>
    <d v="1899-12-30T00:01:54"/>
    <n v="4"/>
    <n v="15"/>
    <d v="1899-12-30T00:39:00"/>
    <n v="4"/>
    <n v="3"/>
  </r>
  <r>
    <x v="0"/>
    <n v="6"/>
    <s v="Steve"/>
    <s v="Hillier"/>
    <x v="8"/>
    <d v="1899-12-30T00:50:28"/>
    <d v="1899-12-30T00:50:30"/>
    <d v="1899-12-30T00:02:22"/>
    <d v="1899-12-30T00:48:08"/>
    <d v="1899-12-30T00:02:20"/>
    <n v="2"/>
    <n v="19"/>
    <d v="1899-12-30T00:48:00"/>
    <n v="2"/>
    <n v="2"/>
  </r>
  <r>
    <x v="0"/>
    <n v="6"/>
    <s v="Roderick"/>
    <s v="Hoffman"/>
    <x v="9"/>
    <d v="1899-12-30T00:43:24"/>
    <d v="1899-12-30T00:43:30"/>
    <d v="1899-12-30T00:02:55"/>
    <d v="1899-12-30T00:40:35"/>
    <d v="1899-12-30T00:02:49"/>
    <n v="1"/>
    <n v="22"/>
    <d v="1899-12-30T00:40:30"/>
    <n v="1"/>
    <n v="1"/>
  </r>
  <r>
    <x v="0"/>
    <n v="6"/>
    <s v="Piers"/>
    <s v="Keenleyside"/>
    <x v="10"/>
    <d v="1899-12-30T00:33:11"/>
    <d v="1899-12-30T00:33:00"/>
    <d v="1899-12-30T00:59:13"/>
    <d v="1899-12-30T00:33:47"/>
    <d v="1899-12-30T00:00:36"/>
    <n v="7"/>
    <n v="49"/>
    <d v="1899-12-30T00:34:00"/>
    <n v="7"/>
    <n v="11"/>
  </r>
  <r>
    <x v="1"/>
    <n v="5"/>
    <s v="Richard"/>
    <s v="Ruffell"/>
    <x v="3"/>
    <d v="1899-12-30T00:33:16"/>
    <d v="1899-12-30T00:33:30"/>
    <d v="1899-12-30T00:00:09"/>
    <d v="1899-12-30T00:33:21"/>
    <d v="1899-12-30T00:00:05"/>
    <n v="17"/>
    <n v="63"/>
    <d v="1899-12-30T00:33:30"/>
    <n v="0"/>
    <n v="11"/>
  </r>
  <r>
    <x v="1"/>
    <n v="5"/>
    <s v="Denis"/>
    <s v="Foxley"/>
    <x v="11"/>
    <d v="1899-12-30T00:41:00"/>
    <d v="1899-12-30T00:41:00"/>
    <d v="1899-12-30T00:00:14"/>
    <d v="1899-12-30T00:40:46"/>
    <d v="1899-12-30T00:00:14"/>
    <n v="15"/>
    <n v="15"/>
    <d v="1899-12-30T00:41:00"/>
    <n v="0"/>
    <n v="10"/>
  </r>
  <r>
    <x v="1"/>
    <n v="5"/>
    <s v="Barry"/>
    <s v="Walters"/>
    <x v="12"/>
    <d v="1899-12-30T00:33:53"/>
    <d v="1899-12-30T00:34:00"/>
    <d v="1899-12-30T00:00:40"/>
    <d v="1899-12-30T00:33:20"/>
    <d v="1899-12-30T00:00:33"/>
    <n v="14"/>
    <n v="39"/>
    <d v="1899-12-30T00:33:30"/>
    <n v="0"/>
    <n v="9"/>
  </r>
  <r>
    <x v="1"/>
    <n v="5"/>
    <s v="Gary"/>
    <s v="Rushmer"/>
    <x v="0"/>
    <d v="1899-12-30T00:31:53"/>
    <d v="1899-12-30T00:32:00"/>
    <d v="1899-12-30T00:00:51"/>
    <d v="1899-12-30T00:31:09"/>
    <d v="1899-12-30T00:00:44"/>
    <n v="13"/>
    <n v="50"/>
    <d v="1899-12-30T00:31:00"/>
    <n v="0"/>
    <n v="8"/>
  </r>
  <r>
    <x v="1"/>
    <n v="5"/>
    <s v="Jeremy"/>
    <s v="Short"/>
    <x v="13"/>
    <d v="1899-12-30T00:32:00"/>
    <d v="1899-12-30T00:32:00"/>
    <d v="1899-12-30T00:01:36"/>
    <d v="1899-12-30T00:30:24"/>
    <d v="1899-12-30T00:01:36"/>
    <n v="10"/>
    <n v="12"/>
    <d v="1899-12-30T00:30:30"/>
    <n v="0"/>
    <n v="7"/>
  </r>
  <r>
    <x v="1"/>
    <n v="5"/>
    <s v="Mark"/>
    <s v="Taylor"/>
    <x v="14"/>
    <d v="1899-12-30T00:33:00"/>
    <d v="1899-12-30T00:33:00"/>
    <d v="1899-12-30T00:01:41"/>
    <d v="1899-12-30T00:31:19"/>
    <d v="1899-12-30T00:01:41"/>
    <n v="9"/>
    <n v="9"/>
    <d v="1899-12-30T00:31:30"/>
    <n v="0"/>
    <n v="6"/>
  </r>
  <r>
    <x v="1"/>
    <n v="5"/>
    <s v="Paul"/>
    <s v="Knechtl"/>
    <x v="15"/>
    <d v="1899-12-30T00:30:00"/>
    <d v="1899-12-30T00:30:00"/>
    <d v="1899-12-30T00:02:02"/>
    <d v="1899-12-30T00:27:58"/>
    <d v="1899-12-30T00:02:02"/>
    <n v="7"/>
    <n v="7"/>
    <d v="1899-12-30T00:28:00"/>
    <n v="0"/>
    <n v="5"/>
  </r>
  <r>
    <x v="1"/>
    <n v="5"/>
    <s v="Neil"/>
    <s v="Frediani"/>
    <x v="16"/>
    <d v="1899-12-30T00:40:20"/>
    <d v="1899-12-30T00:40:30"/>
    <d v="1899-12-30T00:02:04"/>
    <d v="1899-12-30T00:38:26"/>
    <d v="1899-12-30T00:01:54"/>
    <n v="8"/>
    <n v="18"/>
    <d v="1899-12-30T00:38:30"/>
    <n v="0"/>
    <n v="4"/>
  </r>
  <r>
    <x v="1"/>
    <n v="5"/>
    <s v="Eddie"/>
    <s v="Giles"/>
    <x v="17"/>
    <d v="1899-12-30T00:37:30"/>
    <d v="1899-12-30T00:37:30"/>
    <d v="1899-12-30T00:02:20"/>
    <d v="1899-12-30T00:35:10"/>
    <d v="1899-12-30T00:02:20"/>
    <n v="6"/>
    <n v="6"/>
    <d v="1899-12-30T00:35:00"/>
    <n v="0"/>
    <n v="3"/>
  </r>
  <r>
    <x v="1"/>
    <n v="5"/>
    <s v="Steve"/>
    <s v="Newell"/>
    <x v="5"/>
    <d v="1899-12-30T00:52:17"/>
    <d v="1899-12-30T00:52:30"/>
    <d v="1899-12-30T00:03:06"/>
    <d v="1899-12-30T00:49:24"/>
    <d v="1899-12-30T00:02:53"/>
    <n v="4"/>
    <n v="30"/>
    <d v="1899-12-30T00:49:30"/>
    <n v="0"/>
    <n v="2"/>
  </r>
  <r>
    <x v="1"/>
    <n v="5"/>
    <s v="Harry"/>
    <s v="Wild"/>
    <x v="7"/>
    <d v="1899-12-30T00:50:00"/>
    <d v="1899-12-30T00:50:00"/>
    <d v="1899-12-30T00:09:16"/>
    <d v="1899-12-30T00:40:44"/>
    <d v="1899-12-30T00:09:16"/>
    <n v="1"/>
    <n v="11"/>
    <d v="1899-12-30T00:40:30"/>
    <n v="0"/>
    <n v="1"/>
  </r>
  <r>
    <x v="1"/>
    <n v="5"/>
    <s v="Helen"/>
    <s v="Smith"/>
    <x v="18"/>
    <d v="1899-12-30T00:49:30"/>
    <d v="1899-12-30T00:38:00"/>
    <d v="1899-12-30T00:45:42"/>
    <d v="1899-12-30T00:52:18"/>
    <d v="1899-12-30T00:02:48"/>
    <n v="5"/>
    <n v="7"/>
    <d v="1899-12-30T00:52:30"/>
    <n v="0"/>
    <n v="17"/>
  </r>
  <r>
    <x v="1"/>
    <n v="5"/>
    <s v="Alice"/>
    <s v="Banks"/>
    <x v="19"/>
    <d v="1899-12-30T00:46:30"/>
    <d v="1899-12-30T00:46:30"/>
    <d v="1899-12-30T00:53:22"/>
    <d v="1899-12-30T00:53:08"/>
    <d v="1899-12-30T00:06:38"/>
    <n v="2"/>
    <n v="2"/>
    <d v="1899-12-30T00:53:00"/>
    <n v="0"/>
    <n v="16"/>
  </r>
  <r>
    <x v="1"/>
    <n v="5"/>
    <s v="Alan"/>
    <s v="Anderson"/>
    <x v="6"/>
    <d v="1899-12-30T00:47:35"/>
    <d v="1899-12-30T00:47:30"/>
    <d v="1899-12-30T00:55:17"/>
    <d v="1899-12-30T00:52:13"/>
    <d v="1899-12-30T00:04:38"/>
    <n v="3"/>
    <n v="5"/>
    <d v="1899-12-30T00:52:00"/>
    <n v="0"/>
    <n v="15"/>
  </r>
  <r>
    <x v="1"/>
    <n v="5"/>
    <s v="Joe"/>
    <s v="Nolan"/>
    <x v="20"/>
    <d v="1899-12-30T00:38:15"/>
    <d v="1899-12-30T00:38:00"/>
    <d v="1899-12-30T00:58:35"/>
    <d v="1899-12-30T00:39:25"/>
    <d v="1899-12-30T00:01:10"/>
    <n v="12"/>
    <n v="15"/>
    <d v="1899-12-30T00:39:30"/>
    <n v="0"/>
    <n v="14"/>
  </r>
  <r>
    <x v="1"/>
    <n v="5"/>
    <s v="John"/>
    <s v="Coffey"/>
    <x v="21"/>
    <d v="1899-12-30T00:39:08"/>
    <d v="1899-12-30T00:39:00"/>
    <d v="1899-12-30T00:58:38"/>
    <d v="1899-12-30T00:40:22"/>
    <d v="1899-12-30T00:01:14"/>
    <n v="11"/>
    <n v="32"/>
    <d v="1899-12-30T00:40:30"/>
    <n v="0"/>
    <n v="13"/>
  </r>
  <r>
    <x v="1"/>
    <n v="5"/>
    <s v="Piers"/>
    <s v="Keenleyside"/>
    <x v="10"/>
    <d v="1899-12-30T00:33:04"/>
    <d v="1899-12-30T00:33:00"/>
    <d v="1899-12-30T00:59:49"/>
    <d v="1899-12-30T00:33:11"/>
    <d v="1899-12-30T00:00:07"/>
    <n v="16"/>
    <n v="42"/>
    <d v="1899-12-30T00:33:00"/>
    <n v="0"/>
    <n v="12"/>
  </r>
  <r>
    <x v="2"/>
    <n v="4"/>
    <s v="Gary"/>
    <s v="Rushmer"/>
    <x v="0"/>
    <d v="1899-12-30T00:32:01"/>
    <d v="1899-12-30T00:32:00"/>
    <d v="1899-12-30T00:00:07"/>
    <d v="1899-12-30T00:31:53"/>
    <d v="1899-12-30T00:00:08"/>
    <n v="10"/>
    <n v="37"/>
    <d v="1899-12-30T00:32:00"/>
    <n v="0"/>
    <n v="4"/>
  </r>
  <r>
    <x v="2"/>
    <n v="4"/>
    <s v="Richard"/>
    <s v="Ruffell"/>
    <x v="3"/>
    <d v="1899-12-30T00:33:20"/>
    <d v="1899-12-30T00:33:30"/>
    <d v="1899-12-30T00:00:14"/>
    <d v="1899-12-30T00:33:16"/>
    <d v="1899-12-30T00:00:04"/>
    <n v="11"/>
    <n v="46"/>
    <d v="1899-12-30T00:33:30"/>
    <n v="0"/>
    <n v="3"/>
  </r>
  <r>
    <x v="2"/>
    <n v="4"/>
    <s v="Chris"/>
    <s v="Kelly"/>
    <x v="2"/>
    <d v="1899-12-30T00:32:03"/>
    <d v="1899-12-30T00:32:00"/>
    <d v="1899-12-30T00:00:19"/>
    <d v="1899-12-30T00:31:41"/>
    <d v="1899-12-30T00:00:22"/>
    <n v="9"/>
    <n v="18"/>
    <d v="1899-12-30T00:31:30"/>
    <n v="0"/>
    <n v="2"/>
  </r>
  <r>
    <x v="2"/>
    <n v="4"/>
    <s v="Piers"/>
    <s v="Keenleyside"/>
    <x v="10"/>
    <d v="1899-12-30T00:33:31"/>
    <d v="1899-12-30T00:33:30"/>
    <d v="1899-12-30T00:00:26"/>
    <d v="1899-12-30T00:33:04"/>
    <d v="1899-12-30T00:00:27"/>
    <n v="8"/>
    <n v="26"/>
    <d v="1899-12-30T00:33:00"/>
    <n v="0"/>
    <n v="1"/>
  </r>
  <r>
    <x v="2"/>
    <n v="4"/>
    <s v="Steve"/>
    <s v="Newell"/>
    <x v="5"/>
    <d v="1899-12-30T00:49:31"/>
    <d v="1899-12-30T00:49:30"/>
    <d v="1899-12-30T00:57:13"/>
    <d v="1899-12-30T00:52:17"/>
    <d v="1899-12-30T00:02:46"/>
    <n v="1"/>
    <n v="26"/>
    <d v="1899-12-30T00:52:30"/>
    <n v="0"/>
    <n v="11"/>
  </r>
  <r>
    <x v="2"/>
    <n v="4"/>
    <s v="Helen"/>
    <s v="Smith"/>
    <x v="18"/>
    <d v="1899-12-30T00:49:30"/>
    <d v="1899-12-30T00:49:30"/>
    <d v="1899-12-30T00:57:24"/>
    <d v="1899-12-30T00:52:06"/>
    <d v="1899-12-30T00:02:36"/>
    <n v="2"/>
    <n v="2"/>
    <d v="1899-12-30T00:52:00"/>
    <n v="0"/>
    <n v="10"/>
  </r>
  <r>
    <x v="2"/>
    <n v="4"/>
    <s v="Neil"/>
    <s v="Frediani"/>
    <x v="16"/>
    <d v="1899-12-30T00:37:55"/>
    <d v="1899-12-30T00:38:00"/>
    <d v="1899-12-30T00:57:40"/>
    <d v="1899-12-30T00:40:20"/>
    <d v="1899-12-30T00:02:25"/>
    <n v="3"/>
    <n v="10"/>
    <d v="1899-12-30T00:40:30"/>
    <n v="0"/>
    <n v="9"/>
  </r>
  <r>
    <x v="2"/>
    <n v="4"/>
    <s v="Barry"/>
    <s v="Walters"/>
    <x v="12"/>
    <d v="1899-12-30T00:31:55"/>
    <d v="1899-12-30T00:32:00"/>
    <d v="1899-12-30T00:58:07"/>
    <d v="1899-12-30T00:33:53"/>
    <d v="1899-12-30T00:01:58"/>
    <n v="4"/>
    <n v="25"/>
    <d v="1899-12-30T00:34:00"/>
    <n v="0"/>
    <n v="8"/>
  </r>
  <r>
    <x v="2"/>
    <n v="4"/>
    <s v="Steve"/>
    <s v="Hillier"/>
    <x v="8"/>
    <d v="1899-12-30T00:49:12"/>
    <d v="1899-12-30T00:49:00"/>
    <d v="1899-12-30T00:58:32"/>
    <d v="1899-12-30T00:50:28"/>
    <d v="1899-12-30T00:01:16"/>
    <n v="5"/>
    <n v="17"/>
    <d v="1899-12-30T00:50:30"/>
    <n v="0"/>
    <n v="7"/>
  </r>
  <r>
    <x v="2"/>
    <n v="4"/>
    <s v="Simon"/>
    <s v="Turton"/>
    <x v="22"/>
    <d v="1899-12-30T00:33:11"/>
    <d v="1899-12-30T00:33:00"/>
    <d v="1899-12-30T00:58:51"/>
    <d v="1899-12-30T00:34:09"/>
    <d v="1899-12-30T00:00:58"/>
    <n v="7"/>
    <n v="20"/>
    <d v="1899-12-30T00:34:00"/>
    <n v="0"/>
    <n v="6"/>
  </r>
  <r>
    <x v="2"/>
    <n v="4"/>
    <s v="Roderick"/>
    <s v="Hoffman"/>
    <x v="9"/>
    <d v="1899-12-30T00:42:16"/>
    <d v="1899-12-30T00:42:30"/>
    <d v="1899-12-30T00:59:06"/>
    <d v="1899-12-30T00:43:24"/>
    <d v="1899-12-30T00:01:08"/>
    <n v="6"/>
    <n v="21"/>
    <d v="1899-12-30T00:43:30"/>
    <n v="0"/>
    <n v="5"/>
  </r>
  <r>
    <x v="3"/>
    <n v="3"/>
    <s v="Matthew"/>
    <s v="Stratful"/>
    <x v="23"/>
    <d v="1899-12-30T00:32:30"/>
    <d v="1899-12-30T00:32:30"/>
    <d v="1899-12-30T00:00:00"/>
    <d v="1899-12-30T00:32:30"/>
    <d v="1899-12-30T00:00:00"/>
    <n v="13"/>
    <n v="13"/>
    <d v="1899-12-30T00:32:30"/>
    <n v="0"/>
    <n v="6"/>
  </r>
  <r>
    <x v="3"/>
    <n v="3"/>
    <s v="Richard"/>
    <s v="Ruffell"/>
    <x v="3"/>
    <d v="1899-12-30T00:33:53"/>
    <d v="1899-12-30T00:34:00"/>
    <d v="1899-12-30T00:00:40"/>
    <d v="1899-12-30T00:33:20"/>
    <d v="1899-12-30T00:00:33"/>
    <n v="10"/>
    <n v="35"/>
    <d v="1899-12-30T00:33:30"/>
    <n v="0"/>
    <n v="5"/>
  </r>
  <r>
    <x v="3"/>
    <n v="3"/>
    <s v="Alan"/>
    <s v="Friar"/>
    <x v="24"/>
    <d v="1899-12-30T00:45:49"/>
    <d v="1899-12-30T00:46:00"/>
    <d v="1899-12-30T00:00:51"/>
    <d v="1899-12-30T00:45:09"/>
    <d v="1899-12-30T00:00:40"/>
    <n v="9"/>
    <n v="22"/>
    <d v="1899-12-30T00:45:00"/>
    <n v="0"/>
    <n v="4"/>
  </r>
  <r>
    <x v="3"/>
    <n v="3"/>
    <s v="Chris"/>
    <s v="Kelly"/>
    <x v="2"/>
    <d v="1899-12-30T00:33:08"/>
    <d v="1899-12-30T00:33:00"/>
    <d v="1899-12-30T00:00:57"/>
    <d v="1899-12-30T00:32:03"/>
    <d v="1899-12-30T00:01:05"/>
    <n v="7"/>
    <n v="9"/>
    <d v="1899-12-30T00:32:00"/>
    <n v="0"/>
    <n v="3"/>
  </r>
  <r>
    <x v="3"/>
    <n v="3"/>
    <s v="Barry"/>
    <s v="Walters"/>
    <x v="12"/>
    <d v="1899-12-30T00:33:10"/>
    <d v="1899-12-30T00:33:00"/>
    <d v="1899-12-30T00:01:05"/>
    <d v="1899-12-30T00:31:55"/>
    <d v="1899-12-30T00:01:15"/>
    <n v="6"/>
    <n v="21"/>
    <d v="1899-12-30T00:32:00"/>
    <n v="0"/>
    <n v="2"/>
  </r>
  <r>
    <x v="3"/>
    <n v="3"/>
    <s v="Harry"/>
    <s v="Wild"/>
    <x v="7"/>
    <d v="1899-12-30T00:59:13"/>
    <d v="1899-12-30T00:37:00"/>
    <d v="1899-12-30T00:05:13"/>
    <d v="1899-12-30T00:31:47"/>
    <d v="1899-12-30T00:27:26"/>
    <n v="1"/>
    <n v="10"/>
    <d v="1899-12-30T00:32:00"/>
    <n v="0"/>
    <n v="1"/>
  </r>
  <r>
    <x v="3"/>
    <n v="3"/>
    <s v="Jeremy"/>
    <s v="Short"/>
    <x v="13"/>
    <d v="1899-12-30T00:32:00"/>
    <d v="1899-12-30T00:32:00"/>
    <d v="1899-12-30T00:52:48"/>
    <d v="1899-12-30T00:39:12"/>
    <d v="1899-12-30T00:07:12"/>
    <n v="2"/>
    <n v="2"/>
    <d v="1899-12-30T00:39:00"/>
    <n v="0"/>
    <n v="13"/>
  </r>
  <r>
    <x v="3"/>
    <n v="3"/>
    <s v="Roderick"/>
    <s v="Hoffman"/>
    <x v="9"/>
    <d v="1899-12-30T00:39:38"/>
    <d v="1899-12-30T00:39:30"/>
    <d v="1899-12-30T00:57:14"/>
    <d v="1899-12-30T00:42:16"/>
    <d v="1899-12-30T00:02:38"/>
    <n v="3"/>
    <n v="15"/>
    <d v="1899-12-30T00:42:30"/>
    <n v="0"/>
    <n v="12"/>
  </r>
  <r>
    <x v="3"/>
    <n v="3"/>
    <s v="Tony"/>
    <s v="Barnwell"/>
    <x v="25"/>
    <d v="1899-12-30T00:50:26"/>
    <d v="1899-12-30T00:50:30"/>
    <d v="1899-12-30T00:58:24"/>
    <d v="1899-12-30T00:52:06"/>
    <d v="1899-12-30T00:01:40"/>
    <n v="4"/>
    <n v="9"/>
    <d v="1899-12-30T00:52:00"/>
    <n v="0"/>
    <n v="11"/>
  </r>
  <r>
    <x v="3"/>
    <n v="3"/>
    <s v="Steve"/>
    <s v="Newell"/>
    <x v="5"/>
    <d v="1899-12-30T00:48:09"/>
    <d v="1899-12-30T00:48:00"/>
    <d v="1899-12-30T00:58:29"/>
    <d v="1899-12-30T00:49:31"/>
    <d v="1899-12-30T00:01:22"/>
    <n v="5"/>
    <n v="25"/>
    <d v="1899-12-30T00:49:30"/>
    <n v="0"/>
    <n v="10"/>
  </r>
  <r>
    <x v="3"/>
    <n v="3"/>
    <s v="Gary"/>
    <s v="Rushmer"/>
    <x v="0"/>
    <d v="1899-12-30T00:31:13"/>
    <d v="1899-12-30T00:31:00"/>
    <d v="1899-12-30T00:58:59"/>
    <d v="1899-12-30T00:32:01"/>
    <d v="1899-12-30T00:00:48"/>
    <n v="8"/>
    <n v="27"/>
    <d v="1899-12-30T00:32:00"/>
    <n v="0"/>
    <n v="9"/>
  </r>
  <r>
    <x v="3"/>
    <n v="3"/>
    <s v="Graham"/>
    <s v="Taylor"/>
    <x v="26"/>
    <d v="1899-12-30T00:35:55"/>
    <d v="1899-12-30T00:36:00"/>
    <d v="1899-12-30T00:59:36"/>
    <d v="1899-12-30T00:36:24"/>
    <d v="1899-12-30T00:00:29"/>
    <n v="11"/>
    <n v="18"/>
    <d v="1899-12-30T00:36:30"/>
    <n v="0"/>
    <n v="8"/>
  </r>
  <r>
    <x v="3"/>
    <n v="3"/>
    <s v="Piers"/>
    <s v="Keenleyside"/>
    <x v="10"/>
    <d v="1899-12-30T00:33:44"/>
    <d v="1899-12-30T00:33:30"/>
    <d v="1899-12-30T00:59:59"/>
    <d v="1899-12-30T00:33:31"/>
    <d v="1899-12-30T00:00:13"/>
    <n v="12"/>
    <n v="18"/>
    <d v="1899-12-30T00:33:30"/>
    <n v="0"/>
    <n v="7"/>
  </r>
  <r>
    <x v="4"/>
    <n v="2"/>
    <s v="Richard"/>
    <s v="Ruffell"/>
    <x v="3"/>
    <d v="1899-12-30T00:33:57"/>
    <d v="1899-12-30T00:34:00"/>
    <d v="1899-12-30T00:00:07"/>
    <d v="1899-12-30T00:33:53"/>
    <d v="1899-12-30T00:00:04"/>
    <n v="15"/>
    <n v="25"/>
    <d v="1899-12-30T00:34:00"/>
    <n v="0"/>
    <n v="11"/>
  </r>
  <r>
    <x v="4"/>
    <n v="2"/>
    <s v="Steve"/>
    <s v="Newell"/>
    <x v="5"/>
    <d v="1899-12-30T00:48:39"/>
    <d v="1899-12-30T00:48:30"/>
    <d v="1899-12-30T00:00:21"/>
    <d v="1899-12-30T00:48:09"/>
    <d v="1899-12-30T00:00:30"/>
    <n v="12"/>
    <n v="20"/>
    <d v="1899-12-30T00:48:00"/>
    <n v="0"/>
    <n v="10"/>
  </r>
  <r>
    <x v="4"/>
    <n v="2"/>
    <s v="Roderick"/>
    <s v="Hoffman"/>
    <x v="9"/>
    <d v="1899-12-30T00:40:10"/>
    <d v="1899-12-30T00:40:00"/>
    <d v="1899-12-30T00:00:22"/>
    <d v="1899-12-30T00:39:38"/>
    <d v="1899-12-30T00:00:32"/>
    <n v="11"/>
    <n v="12"/>
    <d v="1899-12-30T00:39:30"/>
    <n v="0"/>
    <n v="9"/>
  </r>
  <r>
    <x v="4"/>
    <n v="2"/>
    <s v="Alan"/>
    <s v="Friar"/>
    <x v="24"/>
    <d v="1899-12-30T00:46:44"/>
    <d v="1899-12-30T00:46:30"/>
    <d v="1899-12-30T00:00:41"/>
    <d v="1899-12-30T00:45:49"/>
    <d v="1899-12-30T00:00:55"/>
    <n v="8"/>
    <n v="13"/>
    <d v="1899-12-30T00:46:00"/>
    <n v="0"/>
    <n v="8"/>
  </r>
  <r>
    <x v="4"/>
    <n v="2"/>
    <s v="Gary"/>
    <s v="Rushmer"/>
    <x v="0"/>
    <d v="1899-12-30T00:31:59"/>
    <d v="1899-12-30T00:32:00"/>
    <d v="1899-12-30T00:00:47"/>
    <d v="1899-12-30T00:31:13"/>
    <d v="1899-12-30T00:00:46"/>
    <n v="10"/>
    <n v="19"/>
    <d v="1899-12-30T00:31:00"/>
    <n v="0"/>
    <n v="7"/>
  </r>
  <r>
    <x v="4"/>
    <n v="2"/>
    <s v="Harry"/>
    <s v="Wild"/>
    <x v="7"/>
    <d v="1899-12-30T01:00:00"/>
    <d v="1899-12-30T01:00:00"/>
    <d v="1899-12-30T00:00:47"/>
    <d v="1899-12-30T00:59:13"/>
    <d v="1899-12-30T00:00:47"/>
    <n v="9"/>
    <n v="9"/>
    <d v="1899-12-30T00:59:00"/>
    <n v="0"/>
    <n v="6"/>
  </r>
  <r>
    <x v="4"/>
    <n v="2"/>
    <s v="Steve"/>
    <s v="Taylor"/>
    <x v="4"/>
    <d v="1899-12-30T00:39:00"/>
    <d v="1899-12-30T00:39:00"/>
    <d v="1899-12-30T00:00:55"/>
    <d v="1899-12-30T00:38:05"/>
    <d v="1899-12-30T00:00:55"/>
    <n v="7"/>
    <n v="7"/>
    <d v="1899-12-30T00:38:00"/>
    <n v="0"/>
    <n v="5"/>
  </r>
  <r>
    <x v="4"/>
    <n v="2"/>
    <s v="Piers"/>
    <s v="Keenleyside"/>
    <x v="10"/>
    <d v="1899-12-30T00:35:00"/>
    <d v="1899-12-30T00:35:00"/>
    <d v="1899-12-30T00:01:16"/>
    <d v="1899-12-30T00:33:44"/>
    <d v="1899-12-30T00:01:16"/>
    <n v="6"/>
    <n v="6"/>
    <d v="1899-12-30T00:33:30"/>
    <n v="0"/>
    <n v="4"/>
  </r>
  <r>
    <x v="4"/>
    <n v="2"/>
    <s v="Barry"/>
    <s v="Walters"/>
    <x v="12"/>
    <d v="1899-12-30T00:34:40"/>
    <d v="1899-12-30T00:34:30"/>
    <d v="1899-12-30T00:01:20"/>
    <d v="1899-12-30T00:33:10"/>
    <d v="1899-12-30T00:01:30"/>
    <n v="4"/>
    <n v="15"/>
    <d v="1899-12-30T00:33:00"/>
    <n v="0"/>
    <n v="3"/>
  </r>
  <r>
    <x v="4"/>
    <n v="2"/>
    <s v="Neil"/>
    <s v="Frediani"/>
    <x v="16"/>
    <d v="1899-12-30T00:40:31"/>
    <d v="1899-12-30T00:40:30"/>
    <d v="1899-12-30T00:02:35"/>
    <d v="1899-12-30T00:37:55"/>
    <d v="1899-12-30T00:02:36"/>
    <n v="3"/>
    <n v="7"/>
    <d v="1899-12-30T00:38:00"/>
    <n v="0"/>
    <n v="2"/>
  </r>
  <r>
    <x v="4"/>
    <n v="2"/>
    <s v="Graham"/>
    <s v="Taylor"/>
    <x v="26"/>
    <d v="1899-12-30T00:39:00"/>
    <d v="1899-12-30T00:39:00"/>
    <d v="1899-12-30T00:03:05"/>
    <d v="1899-12-30T00:35:55"/>
    <d v="1899-12-30T00:03:05"/>
    <n v="1"/>
    <n v="7"/>
    <d v="1899-12-30T00:36:00"/>
    <n v="0"/>
    <n v="1"/>
  </r>
  <r>
    <x v="4"/>
    <n v="2"/>
    <s v="Chris"/>
    <s v="Kelly"/>
    <x v="2"/>
    <d v="1899-12-30T00:30:30"/>
    <d v="1899-12-30T00:30:30"/>
    <d v="1899-12-30T00:57:22"/>
    <d v="1899-12-30T00:33:08"/>
    <d v="1899-12-30T00:02:38"/>
    <n v="2"/>
    <n v="2"/>
    <d v="1899-12-30T00:33:00"/>
    <n v="0"/>
    <n v="15"/>
  </r>
  <r>
    <x v="4"/>
    <n v="2"/>
    <s v="Tony"/>
    <s v="Barnwell"/>
    <x v="25"/>
    <d v="1899-12-30T00:49:00"/>
    <d v="1899-12-30T00:49:00"/>
    <d v="1899-12-30T00:58:34"/>
    <d v="1899-12-30T00:50:26"/>
    <d v="1899-12-30T00:01:26"/>
    <n v="5"/>
    <n v="5"/>
    <d v="1899-12-30T00:50:30"/>
    <n v="0"/>
    <n v="14"/>
  </r>
  <r>
    <x v="4"/>
    <n v="2"/>
    <s v="Simon"/>
    <s v="Turton"/>
    <x v="22"/>
    <d v="1899-12-30T00:33:00"/>
    <d v="1899-12-30T00:33:00"/>
    <d v="1899-12-30T00:59:49"/>
    <d v="1899-12-30T00:33:11"/>
    <d v="1899-12-30T00:00:11"/>
    <n v="13"/>
    <n v="13"/>
    <d v="1899-12-30T00:33:00"/>
    <n v="0"/>
    <n v="13"/>
  </r>
  <r>
    <x v="4"/>
    <n v="2"/>
    <s v="John"/>
    <s v="Coffey"/>
    <x v="21"/>
    <d v="1899-12-30T00:39:01"/>
    <d v="1899-12-30T00:39:00"/>
    <d v="1899-12-30T00:59:52"/>
    <d v="1899-12-30T00:39:08"/>
    <d v="1899-12-30T00:00:07"/>
    <n v="14"/>
    <n v="21"/>
    <d v="1899-12-30T00:39:00"/>
    <n v="0"/>
    <n v="12"/>
  </r>
  <r>
    <x v="5"/>
    <n v="1"/>
    <s v="Steve"/>
    <s v="Hillier"/>
    <x v="8"/>
    <d v="1899-12-30T00:49:30"/>
    <d v="1899-12-30T00:49:30"/>
    <d v="1899-12-30T00:00:18"/>
    <d v="1899-12-30T00:49:12"/>
    <d v="1899-12-30T00:00:18"/>
    <n v="12"/>
    <n v="12"/>
    <d v="1899-12-30T00:49:00"/>
    <n v="0"/>
    <n v="9"/>
  </r>
  <r>
    <x v="5"/>
    <n v="1"/>
    <s v="Barry"/>
    <s v="Walters"/>
    <x v="12"/>
    <d v="1899-12-30T00:35:00"/>
    <d v="1899-12-30T00:35:00"/>
    <d v="1899-12-30T00:00:20"/>
    <d v="1899-12-30T00:34:40"/>
    <d v="1899-12-30T00:00:20"/>
    <n v="11"/>
    <n v="11"/>
    <d v="1899-12-30T00:34:30"/>
    <n v="0"/>
    <n v="8"/>
  </r>
  <r>
    <x v="5"/>
    <n v="1"/>
    <s v="Steve"/>
    <s v="Newell"/>
    <x v="5"/>
    <d v="1899-12-30T00:49:30"/>
    <d v="1899-12-30T00:49:30"/>
    <d v="1899-12-30T00:00:51"/>
    <d v="1899-12-30T00:48:39"/>
    <d v="1899-12-30T00:00:51"/>
    <n v="8"/>
    <n v="8"/>
    <d v="1899-12-30T00:48:30"/>
    <n v="0"/>
    <n v="7"/>
  </r>
  <r>
    <x v="5"/>
    <n v="1"/>
    <s v="John"/>
    <s v="Coffey"/>
    <x v="21"/>
    <d v="1899-12-30T00:40:00"/>
    <d v="1899-12-30T00:40:00"/>
    <d v="1899-12-30T00:00:59"/>
    <d v="1899-12-30T00:39:01"/>
    <d v="1899-12-30T00:00:59"/>
    <n v="7"/>
    <n v="7"/>
    <d v="1899-12-30T00:39:00"/>
    <n v="0"/>
    <n v="6"/>
  </r>
  <r>
    <x v="5"/>
    <n v="1"/>
    <s v="Graham"/>
    <s v="Taylor"/>
    <x v="26"/>
    <d v="1899-12-30T00:40:00"/>
    <d v="1899-12-30T00:40:00"/>
    <d v="1899-12-30T00:01:00"/>
    <d v="1899-12-30T00:39:00"/>
    <d v="1899-12-30T00:01:00"/>
    <n v="6"/>
    <n v="6"/>
    <d v="1899-12-30T00:39:00"/>
    <n v="0"/>
    <n v="5"/>
  </r>
  <r>
    <x v="5"/>
    <n v="1"/>
    <s v="Alan"/>
    <s v="Friar"/>
    <x v="24"/>
    <d v="1899-12-30T00:48:00"/>
    <d v="1899-12-30T00:48:00"/>
    <d v="1899-12-30T00:01:16"/>
    <d v="1899-12-30T00:46:44"/>
    <d v="1899-12-30T00:01:16"/>
    <n v="5"/>
    <n v="5"/>
    <d v="1899-12-30T00:46:30"/>
    <n v="0"/>
    <n v="4"/>
  </r>
  <r>
    <x v="5"/>
    <n v="1"/>
    <s v="Neil"/>
    <s v="Frediani"/>
    <x v="16"/>
    <d v="1899-12-30T00:42:00"/>
    <d v="1899-12-30T00:42:00"/>
    <d v="1899-12-30T00:01:29"/>
    <d v="1899-12-30T00:40:31"/>
    <d v="1899-12-30T00:01:29"/>
    <n v="4"/>
    <n v="4"/>
    <d v="1899-12-30T00:40:30"/>
    <n v="0"/>
    <n v="3"/>
  </r>
  <r>
    <x v="5"/>
    <n v="1"/>
    <s v="Joe"/>
    <s v="Nolan"/>
    <x v="20"/>
    <d v="1899-12-30T00:40:30"/>
    <d v="1899-12-30T00:40:30"/>
    <d v="1899-12-30T00:02:15"/>
    <d v="1899-12-30T00:38:15"/>
    <d v="1899-12-30T00:02:15"/>
    <n v="3"/>
    <n v="3"/>
    <d v="1899-12-30T00:38:00"/>
    <n v="0"/>
    <n v="2"/>
  </r>
  <r>
    <x v="5"/>
    <n v="1"/>
    <s v="Roderick"/>
    <s v="Hoffman"/>
    <x v="9"/>
    <d v="1899-12-30T00:48:30"/>
    <d v="1899-12-30T00:48:30"/>
    <d v="1899-12-30T00:08:20"/>
    <d v="1899-12-30T00:40:10"/>
    <d v="1899-12-30T00:08:20"/>
    <n v="1"/>
    <n v="1"/>
    <d v="1899-12-30T00:40:00"/>
    <n v="0"/>
    <n v="1"/>
  </r>
  <r>
    <x v="5"/>
    <n v="1"/>
    <s v="Alan"/>
    <s v="Anderson"/>
    <x v="6"/>
    <d v="1899-12-30T00:44:30"/>
    <d v="1899-12-30T00:44:30"/>
    <d v="1899-12-30T00:56:55"/>
    <d v="1899-12-30T00:47:35"/>
    <d v="1899-12-30T00:03:05"/>
    <n v="2"/>
    <n v="2"/>
    <d v="1899-12-30T00:47:30"/>
    <n v="0"/>
    <n v="12"/>
  </r>
  <r>
    <x v="5"/>
    <n v="1"/>
    <s v="Gary"/>
    <s v="Rushmer"/>
    <x v="0"/>
    <d v="1899-12-30T00:31:30"/>
    <d v="1899-12-30T00:31:30"/>
    <d v="1899-12-30T00:59:31"/>
    <d v="1899-12-30T00:31:59"/>
    <d v="1899-12-30T00:00:29"/>
    <n v="9"/>
    <n v="9"/>
    <d v="1899-12-30T00:32:00"/>
    <n v="0"/>
    <n v="11"/>
  </r>
  <r>
    <x v="5"/>
    <n v="1"/>
    <s v="Richard"/>
    <s v="Ruffell"/>
    <x v="3"/>
    <d v="1899-12-30T00:33:30"/>
    <d v="1899-12-30T00:33:30"/>
    <d v="1899-12-30T00:59:33"/>
    <d v="1899-12-30T00:33:57"/>
    <d v="1899-12-30T00:00:27"/>
    <n v="10"/>
    <n v="10"/>
    <d v="1899-12-30T00:34:00"/>
    <n v="0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3">
  <location ref="A3:O11" firstHeaderRow="1" firstDataRow="2" firstDataCol="1"/>
  <pivotFields count="15">
    <pivotField axis="axisRow" numFmtId="15" showAll="0">
      <items count="7">
        <item x="5"/>
        <item x="4"/>
        <item x="3"/>
        <item x="2"/>
        <item x="1"/>
        <item x="0"/>
        <item t="default"/>
      </items>
    </pivotField>
    <pivotField numFmtId="1" showAll="0"/>
    <pivotField showAll="0"/>
    <pivotField showAll="0"/>
    <pivotField axis="axisCol" showAll="0" sortType="descending">
      <items count="28">
        <item x="6"/>
        <item x="24"/>
        <item h="1" x="19"/>
        <item x="12"/>
        <item x="2"/>
        <item h="1" x="11"/>
        <item h="1" x="17"/>
        <item x="0"/>
        <item x="26"/>
        <item h="1" x="7"/>
        <item h="1" x="18"/>
        <item h="1" x="13"/>
        <item h="1" x="20"/>
        <item x="21"/>
        <item h="1" x="14"/>
        <item h="1" x="23"/>
        <item x="16"/>
        <item h="1" x="15"/>
        <item x="10"/>
        <item x="3"/>
        <item x="9"/>
        <item h="1" x="1"/>
        <item h="1" x="22"/>
        <item x="8"/>
        <item x="5"/>
        <item h="1" x="4"/>
        <item h="1"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numFmtId="45" showAll="0"/>
    <pivotField dataField="1" numFmtId="45" showAll="0"/>
    <pivotField numFmtId="45" showAll="0"/>
    <pivotField numFmtId="1" showAll="0"/>
    <pivotField showAll="0"/>
    <pivotField numFmtId="45" showAll="0"/>
    <pivotField numFmtId="1" showAll="0" defaultSubtotal="0"/>
    <pivotField numFmtI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4"/>
  </colFields>
  <colItems count="14">
    <i>
      <x/>
    </i>
    <i>
      <x v="24"/>
    </i>
    <i>
      <x v="23"/>
    </i>
    <i>
      <x v="1"/>
    </i>
    <i>
      <x v="20"/>
    </i>
    <i>
      <x v="13"/>
    </i>
    <i>
      <x v="16"/>
    </i>
    <i>
      <x v="8"/>
    </i>
    <i>
      <x v="19"/>
    </i>
    <i>
      <x v="18"/>
    </i>
    <i>
      <x v="3"/>
    </i>
    <i>
      <x v="4"/>
    </i>
    <i>
      <x v="7"/>
    </i>
    <i t="grand">
      <x/>
    </i>
  </colItems>
  <dataFields count="1">
    <dataField name="actual run time" fld="8" subtotal="average" baseField="0" baseItem="0" numFmtId="165"/>
  </dataFields>
  <chartFormats count="1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4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8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9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32" firstHeaderRow="1" firstDataRow="2" firstDataCol="1"/>
  <pivotFields count="15">
    <pivotField axis="axisCol" numFmtId="15" showAll="0">
      <items count="7">
        <item x="5"/>
        <item x="4"/>
        <item x="3"/>
        <item x="2"/>
        <item x="1"/>
        <item x="0"/>
        <item t="default"/>
      </items>
    </pivotField>
    <pivotField numFmtId="1" showAll="0"/>
    <pivotField showAll="0"/>
    <pivotField showAll="0"/>
    <pivotField axis="axisRow" showAll="0">
      <items count="28">
        <item x="6"/>
        <item x="24"/>
        <item x="19"/>
        <item x="12"/>
        <item x="2"/>
        <item x="11"/>
        <item x="17"/>
        <item x="0"/>
        <item x="26"/>
        <item x="7"/>
        <item x="18"/>
        <item x="13"/>
        <item x="20"/>
        <item x="21"/>
        <item x="14"/>
        <item x="23"/>
        <item x="16"/>
        <item x="15"/>
        <item x="10"/>
        <item x="3"/>
        <item x="9"/>
        <item x="1"/>
        <item x="22"/>
        <item x="8"/>
        <item x="5"/>
        <item x="4"/>
        <item x="25"/>
        <item t="default"/>
      </items>
    </pivotField>
    <pivotField showAll="0"/>
    <pivotField showAll="0"/>
    <pivotField numFmtId="45" showAll="0"/>
    <pivotField numFmtId="45" showAll="0"/>
    <pivotField numFmtId="45" showAll="0"/>
    <pivotField numFmtId="1" showAll="0"/>
    <pivotField showAll="0"/>
    <pivotField numFmtId="45" showAll="0"/>
    <pivotField numFmtId="1" showAll="0" defaultSubtotal="0"/>
    <pivotField dataField="1" numFmtId="1" showAll="0"/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finish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32" firstHeaderRow="1" firstDataRow="2" firstDataCol="1"/>
  <pivotFields count="15">
    <pivotField axis="axisCol" numFmtId="15" showAll="0">
      <items count="7">
        <item x="5"/>
        <item x="4"/>
        <item x="3"/>
        <item x="2"/>
        <item x="1"/>
        <item x="0"/>
        <item t="default"/>
      </items>
    </pivotField>
    <pivotField numFmtId="1" showAll="0"/>
    <pivotField showAll="0"/>
    <pivotField showAll="0"/>
    <pivotField axis="axisRow" showAll="0" sortType="descending">
      <items count="28">
        <item x="6"/>
        <item x="24"/>
        <item x="19"/>
        <item x="12"/>
        <item x="2"/>
        <item x="11"/>
        <item x="17"/>
        <item x="0"/>
        <item x="26"/>
        <item x="7"/>
        <item x="18"/>
        <item x="13"/>
        <item x="20"/>
        <item x="21"/>
        <item x="14"/>
        <item x="23"/>
        <item x="16"/>
        <item x="15"/>
        <item x="10"/>
        <item x="3"/>
        <item x="9"/>
        <item x="1"/>
        <item x="22"/>
        <item x="8"/>
        <item x="5"/>
        <item x="4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numFmtId="45" showAll="0"/>
    <pivotField numFmtId="45" showAll="0"/>
    <pivotField numFmtId="45" showAll="0"/>
    <pivotField dataField="1" numFmtId="1" showAll="0"/>
    <pivotField showAll="0"/>
    <pivotField numFmtId="45" showAll="0"/>
    <pivotField numFmtId="1" showAll="0" defaultSubtotal="0"/>
    <pivotField numFmtId="1" showAll="0"/>
  </pivotFields>
  <rowFields count="1">
    <field x="4"/>
  </rowFields>
  <rowItems count="28">
    <i>
      <x v="19"/>
    </i>
    <i>
      <x v="7"/>
    </i>
    <i>
      <x v="18"/>
    </i>
    <i>
      <x v="3"/>
    </i>
    <i>
      <x v="24"/>
    </i>
    <i>
      <x v="13"/>
    </i>
    <i>
      <x v="4"/>
    </i>
    <i>
      <x v="20"/>
    </i>
    <i>
      <x v="1"/>
    </i>
    <i>
      <x v="22"/>
    </i>
    <i>
      <x v="23"/>
    </i>
    <i>
      <x v="8"/>
    </i>
    <i>
      <x v="16"/>
    </i>
    <i>
      <x v="12"/>
    </i>
    <i>
      <x v="5"/>
    </i>
    <i>
      <x v="9"/>
    </i>
    <i>
      <x v="25"/>
    </i>
    <i>
      <x v="15"/>
    </i>
    <i>
      <x v="11"/>
    </i>
    <i>
      <x v="21"/>
    </i>
    <i>
      <x v="26"/>
    </i>
    <i>
      <x v="14"/>
    </i>
    <i>
      <x/>
    </i>
    <i>
      <x v="17"/>
    </i>
    <i>
      <x v="10"/>
    </i>
    <i>
      <x v="6"/>
    </i>
    <i>
      <x v="2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Points this month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unner">
  <location ref="A3:D31" firstHeaderRow="0" firstDataRow="1" firstDataCol="1"/>
  <pivotFields count="15">
    <pivotField dataField="1" numFmtId="15" showAll="0"/>
    <pivotField numFmtId="1" showAll="0"/>
    <pivotField showAll="0"/>
    <pivotField showAll="0"/>
    <pivotField axis="axisRow" showAll="0" sortType="descending">
      <items count="28">
        <item x="6"/>
        <item x="24"/>
        <item x="19"/>
        <item x="12"/>
        <item x="2"/>
        <item x="11"/>
        <item x="17"/>
        <item x="0"/>
        <item x="26"/>
        <item x="7"/>
        <item x="18"/>
        <item x="13"/>
        <item x="20"/>
        <item x="21"/>
        <item x="14"/>
        <item x="23"/>
        <item x="16"/>
        <item x="15"/>
        <item x="10"/>
        <item x="3"/>
        <item x="9"/>
        <item x="1"/>
        <item x="22"/>
        <item x="8"/>
        <item x="5"/>
        <item x="4"/>
        <item x="25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showAll="0"/>
    <pivotField showAll="0"/>
    <pivotField numFmtId="45" showAll="0"/>
    <pivotField numFmtId="45" showAll="0"/>
    <pivotField numFmtId="45" showAll="0"/>
    <pivotField numFmtId="1" showAll="0"/>
    <pivotField dataField="1" showAll="0"/>
    <pivotField numFmtId="45" showAll="0"/>
    <pivotField dataField="1" numFmtId="1" showAll="0" defaultSubtotal="0"/>
    <pivotField numFmtId="1" showAll="0"/>
  </pivotFields>
  <rowFields count="1">
    <field x="4"/>
  </rowFields>
  <rowItems count="28">
    <i>
      <x v="19"/>
    </i>
    <i>
      <x v="7"/>
    </i>
    <i>
      <x v="18"/>
    </i>
    <i>
      <x v="3"/>
    </i>
    <i>
      <x v="24"/>
    </i>
    <i>
      <x v="13"/>
    </i>
    <i>
      <x v="4"/>
    </i>
    <i>
      <x v="20"/>
    </i>
    <i>
      <x v="1"/>
    </i>
    <i>
      <x v="22"/>
    </i>
    <i>
      <x v="23"/>
    </i>
    <i>
      <x v="8"/>
    </i>
    <i>
      <x v="16"/>
    </i>
    <i>
      <x v="12"/>
    </i>
    <i>
      <x v="5"/>
    </i>
    <i>
      <x v="9"/>
    </i>
    <i>
      <x v="25"/>
    </i>
    <i>
      <x v="15"/>
    </i>
    <i>
      <x v="11"/>
    </i>
    <i>
      <x v="21"/>
    </i>
    <i>
      <x v="26"/>
    </i>
    <i>
      <x v="14"/>
    </i>
    <i>
      <x/>
    </i>
    <i>
      <x v="17"/>
    </i>
    <i>
      <x v="10"/>
    </i>
    <i>
      <x v="6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arch Pts" fld="13" baseField="0" baseItem="0"/>
    <dataField name="Runs" fld="0" subtotal="count" baseField="0" baseItem="0"/>
    <dataField name="Total Pts" fld="11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5"/>
  <sheetViews>
    <sheetView workbookViewId="0">
      <selection activeCell="N29" sqref="N29"/>
    </sheetView>
  </sheetViews>
  <sheetFormatPr defaultRowHeight="15" x14ac:dyDescent="0.25"/>
  <cols>
    <col min="1" max="1" width="14.42578125" style="6" customWidth="1"/>
    <col min="2" max="2" width="16.28515625" style="6" bestFit="1" customWidth="1"/>
    <col min="3" max="3" width="12.85546875" style="6" bestFit="1" customWidth="1"/>
    <col min="4" max="4" width="11.85546875" style="6" customWidth="1"/>
    <col min="5" max="5" width="9.42578125" style="6" customWidth="1"/>
    <col min="6" max="6" width="17" style="6" bestFit="1" customWidth="1"/>
    <col min="7" max="7" width="11.42578125" style="6" customWidth="1"/>
    <col min="8" max="8" width="12.42578125" style="6" bestFit="1" customWidth="1"/>
    <col min="9" max="9" width="14" style="6" bestFit="1" customWidth="1"/>
    <col min="10" max="10" width="14.140625" style="6" customWidth="1"/>
    <col min="11" max="11" width="17" style="6" customWidth="1"/>
    <col min="12" max="12" width="13.140625" style="6" customWidth="1"/>
    <col min="13" max="13" width="10.28515625" style="6" customWidth="1"/>
    <col min="14" max="14" width="13.5703125" style="6" customWidth="1"/>
    <col min="15" max="15" width="11.28515625" style="6" bestFit="1" customWidth="1"/>
    <col min="16" max="16" width="9.28515625" style="6" bestFit="1" customWidth="1"/>
    <col min="17" max="17" width="9.7109375" style="6" bestFit="1" customWidth="1"/>
    <col min="18" max="18" width="9.85546875" style="6" bestFit="1" customWidth="1"/>
    <col min="19" max="16384" width="9.140625" style="6"/>
  </cols>
  <sheetData>
    <row r="3" spans="1:21" x14ac:dyDescent="0.25">
      <c r="A3" s="15" t="s">
        <v>99</v>
      </c>
      <c r="B3" s="15" t="s">
        <v>94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21" x14ac:dyDescent="0.25">
      <c r="A4" s="15" t="s">
        <v>92</v>
      </c>
      <c r="B4" s="6" t="s">
        <v>10</v>
      </c>
      <c r="C4" s="6" t="s">
        <v>27</v>
      </c>
      <c r="D4" s="6" t="s">
        <v>13</v>
      </c>
      <c r="E4" s="6" t="s">
        <v>43</v>
      </c>
      <c r="F4" s="6" t="s">
        <v>16</v>
      </c>
      <c r="G4" s="6" t="s">
        <v>42</v>
      </c>
      <c r="H4" s="6" t="s">
        <v>45</v>
      </c>
      <c r="I4" s="6" t="s">
        <v>46</v>
      </c>
      <c r="J4" s="6" t="s">
        <v>30</v>
      </c>
      <c r="K4" s="6" t="s">
        <v>19</v>
      </c>
      <c r="L4" s="6" t="s">
        <v>41</v>
      </c>
      <c r="M4" s="6" t="s">
        <v>22</v>
      </c>
      <c r="N4" s="6" t="s">
        <v>33</v>
      </c>
      <c r="O4" s="6" t="s">
        <v>93</v>
      </c>
      <c r="P4" s="20">
        <v>41668</v>
      </c>
      <c r="Q4" s="20">
        <v>41696</v>
      </c>
      <c r="R4" s="20">
        <v>41724</v>
      </c>
      <c r="S4" s="20" t="s">
        <v>93</v>
      </c>
      <c r="T4" s="9" t="s">
        <v>96</v>
      </c>
      <c r="U4" s="9" t="s">
        <v>98</v>
      </c>
    </row>
    <row r="5" spans="1:21" x14ac:dyDescent="0.25">
      <c r="A5" s="22">
        <v>41578</v>
      </c>
      <c r="B5" s="19">
        <v>3.3043981481481487E-2</v>
      </c>
      <c r="C5" s="19">
        <v>3.3784722222222223E-2</v>
      </c>
      <c r="D5" s="19">
        <v>3.4166666666666672E-2</v>
      </c>
      <c r="E5" s="19">
        <v>3.24537037037037E-2</v>
      </c>
      <c r="F5" s="19">
        <v>2.7893518518518515E-2</v>
      </c>
      <c r="G5" s="19">
        <v>2.7094907407407404E-2</v>
      </c>
      <c r="H5" s="19">
        <v>2.8136574074074074E-2</v>
      </c>
      <c r="I5" s="19">
        <v>2.7083333333333334E-2</v>
      </c>
      <c r="J5" s="19">
        <v>2.3576388888888893E-2</v>
      </c>
      <c r="K5" s="19"/>
      <c r="L5" s="19">
        <v>2.4074074074074071E-2</v>
      </c>
      <c r="M5" s="19"/>
      <c r="N5" s="19">
        <v>2.2210648148148149E-2</v>
      </c>
      <c r="O5" s="19">
        <v>2.8501683501683504E-2</v>
      </c>
      <c r="P5" s="19">
        <v>3.6180555555555556E-2</v>
      </c>
      <c r="Q5" s="19">
        <v>3.6319444444444439E-2</v>
      </c>
      <c r="R5" s="19"/>
      <c r="S5" s="19">
        <v>3.6249999999999998E-2</v>
      </c>
      <c r="T5" s="19">
        <v>3.6249999999999998E-2</v>
      </c>
      <c r="U5" s="21">
        <v>9.8209275164793994E-5</v>
      </c>
    </row>
    <row r="6" spans="1:21" x14ac:dyDescent="0.25">
      <c r="A6" s="22">
        <v>41605</v>
      </c>
      <c r="B6" s="19"/>
      <c r="C6" s="19">
        <v>3.3437500000000002E-2</v>
      </c>
      <c r="D6" s="19"/>
      <c r="E6" s="19">
        <v>3.1817129629629633E-2</v>
      </c>
      <c r="F6" s="19">
        <v>2.7523148148148147E-2</v>
      </c>
      <c r="G6" s="19">
        <v>2.7175925925925926E-2</v>
      </c>
      <c r="H6" s="19">
        <v>2.6331018518518517E-2</v>
      </c>
      <c r="I6" s="19">
        <v>2.494212962962963E-2</v>
      </c>
      <c r="J6" s="19">
        <v>2.3530092592592592E-2</v>
      </c>
      <c r="K6" s="19">
        <v>2.342592592592593E-2</v>
      </c>
      <c r="L6" s="19">
        <v>2.3032407407407404E-2</v>
      </c>
      <c r="M6" s="19">
        <v>2.3009259259259257E-2</v>
      </c>
      <c r="N6" s="19">
        <v>2.1678240740740738E-2</v>
      </c>
      <c r="O6" s="19">
        <v>2.5991161616161617E-2</v>
      </c>
      <c r="P6" s="19">
        <v>2.2962962962962966E-2</v>
      </c>
      <c r="Q6" s="19">
        <v>2.3043981481481481E-2</v>
      </c>
      <c r="R6" s="19">
        <v>2.3460648148148147E-2</v>
      </c>
      <c r="S6" s="19">
        <v>2.3233796296296298E-2</v>
      </c>
      <c r="T6" s="19">
        <v>2.3233796296296298E-2</v>
      </c>
      <c r="U6" s="19">
        <v>2.2332265153190926E-4</v>
      </c>
    </row>
    <row r="7" spans="1:21" x14ac:dyDescent="0.25">
      <c r="A7" s="22">
        <v>41619</v>
      </c>
      <c r="B7" s="19"/>
      <c r="C7" s="19">
        <v>3.4386574074074076E-2</v>
      </c>
      <c r="D7" s="19"/>
      <c r="E7" s="19">
        <v>3.1354166666666662E-2</v>
      </c>
      <c r="F7" s="19">
        <v>2.9351851851851851E-2</v>
      </c>
      <c r="G7" s="19"/>
      <c r="H7" s="19"/>
      <c r="I7" s="19">
        <v>2.5277777777777777E-2</v>
      </c>
      <c r="J7" s="19">
        <v>2.314814814814815E-2</v>
      </c>
      <c r="K7" s="19">
        <v>2.327546296296296E-2</v>
      </c>
      <c r="L7" s="19">
        <v>2.2164351851851852E-2</v>
      </c>
      <c r="M7" s="19">
        <v>2.225694444444444E-2</v>
      </c>
      <c r="N7" s="19">
        <v>2.2233796296296297E-2</v>
      </c>
      <c r="O7" s="19">
        <v>2.5938786008230449E-2</v>
      </c>
      <c r="P7" s="19">
        <v>2.3101851851851849E-2</v>
      </c>
      <c r="Q7" s="19">
        <v>2.3159722222222224E-2</v>
      </c>
      <c r="R7" s="19">
        <v>2.3032407407407404E-2</v>
      </c>
      <c r="S7" s="19">
        <v>2.3258101851851853E-2</v>
      </c>
      <c r="T7" s="19">
        <v>2.3258101851851853E-2</v>
      </c>
      <c r="U7" s="19">
        <v>2.3341208804679691E-4</v>
      </c>
    </row>
    <row r="8" spans="1:21" x14ac:dyDescent="0.25">
      <c r="A8" s="22">
        <v>41668</v>
      </c>
      <c r="B8" s="19"/>
      <c r="C8" s="19">
        <v>3.6307870370370372E-2</v>
      </c>
      <c r="D8" s="19">
        <v>3.5046296296296298E-2</v>
      </c>
      <c r="E8" s="19"/>
      <c r="F8" s="19">
        <v>3.0138888888888885E-2</v>
      </c>
      <c r="G8" s="19"/>
      <c r="H8" s="19">
        <v>2.8009259259259262E-2</v>
      </c>
      <c r="I8" s="19"/>
      <c r="J8" s="19">
        <v>2.3101851851851849E-2</v>
      </c>
      <c r="K8" s="19">
        <v>2.2962962962962966E-2</v>
      </c>
      <c r="L8" s="19">
        <v>2.3530092592592592E-2</v>
      </c>
      <c r="M8" s="19">
        <v>2.2002314814814818E-2</v>
      </c>
      <c r="N8" s="19">
        <v>2.2141203703703705E-2</v>
      </c>
      <c r="O8" s="19">
        <v>2.7026748971193414E-2</v>
      </c>
      <c r="P8" s="19">
        <v>2.2141203703703705E-2</v>
      </c>
      <c r="Q8" s="19">
        <v>2.1631944444444443E-2</v>
      </c>
      <c r="R8" s="19">
        <v>2.1400462962962965E-2</v>
      </c>
      <c r="S8" s="19">
        <v>2.1882716049382717E-2</v>
      </c>
      <c r="T8" s="19">
        <v>2.1882716049382717E-2</v>
      </c>
      <c r="U8" s="19">
        <v>3.5633614962809909E-4</v>
      </c>
    </row>
    <row r="9" spans="1:21" x14ac:dyDescent="0.25">
      <c r="A9" s="22">
        <v>41696</v>
      </c>
      <c r="B9" s="19">
        <v>3.6261574074074078E-2</v>
      </c>
      <c r="C9" s="19">
        <v>3.4305555555555554E-2</v>
      </c>
      <c r="D9" s="19"/>
      <c r="E9" s="19"/>
      <c r="F9" s="19"/>
      <c r="G9" s="19">
        <v>2.8032407407407409E-2</v>
      </c>
      <c r="H9" s="19">
        <v>2.6689814814814816E-2</v>
      </c>
      <c r="I9" s="19"/>
      <c r="J9" s="19">
        <v>2.3159722222222224E-2</v>
      </c>
      <c r="K9" s="19">
        <v>2.3043981481481481E-2</v>
      </c>
      <c r="L9" s="19">
        <v>2.314814814814815E-2</v>
      </c>
      <c r="M9" s="19"/>
      <c r="N9" s="19">
        <v>2.1631944444444443E-2</v>
      </c>
      <c r="O9" s="19">
        <v>2.703414351851852E-2</v>
      </c>
      <c r="P9" s="19">
        <v>2.3715277777777776E-2</v>
      </c>
      <c r="Q9" s="19"/>
      <c r="R9" s="19"/>
      <c r="S9" s="19">
        <v>2.3379629629629629E-2</v>
      </c>
      <c r="T9" s="19">
        <v>2.3379629629629629E-2</v>
      </c>
      <c r="U9" s="21">
        <v>4.7467816329652395E-4</v>
      </c>
    </row>
    <row r="10" spans="1:21" x14ac:dyDescent="0.25">
      <c r="A10" s="22">
        <v>41724</v>
      </c>
      <c r="B10" s="19">
        <v>3.4814814814814812E-2</v>
      </c>
      <c r="C10" s="19">
        <v>3.3310185185185186E-2</v>
      </c>
      <c r="D10" s="19">
        <v>3.3425925925925921E-2</v>
      </c>
      <c r="E10" s="19"/>
      <c r="F10" s="19">
        <v>2.8182870370370372E-2</v>
      </c>
      <c r="G10" s="19"/>
      <c r="H10" s="19"/>
      <c r="I10" s="19"/>
      <c r="J10" s="19">
        <v>2.3032407407407404E-2</v>
      </c>
      <c r="K10" s="19">
        <v>2.3460648148148147E-2</v>
      </c>
      <c r="L10" s="19"/>
      <c r="M10" s="19">
        <v>2.1689814814814815E-2</v>
      </c>
      <c r="N10" s="19">
        <v>2.1400462962962965E-2</v>
      </c>
      <c r="O10" s="19">
        <v>2.7414641203703703E-2</v>
      </c>
      <c r="P10" s="19"/>
      <c r="Q10" s="19"/>
      <c r="R10" s="19">
        <v>2.5775462962962962E-2</v>
      </c>
      <c r="S10" s="19">
        <v>2.6111111111111113E-2</v>
      </c>
      <c r="T10" s="19">
        <v>2.6111111111111113E-2</v>
      </c>
      <c r="U10" s="21">
        <v>4.7467816329652883E-4</v>
      </c>
    </row>
    <row r="11" spans="1:21" x14ac:dyDescent="0.25">
      <c r="A11" s="22" t="s">
        <v>93</v>
      </c>
      <c r="B11" s="19">
        <v>3.4706790123456795E-2</v>
      </c>
      <c r="C11" s="19">
        <v>3.4255401234567905E-2</v>
      </c>
      <c r="D11" s="19">
        <v>3.4212962962962966E-2</v>
      </c>
      <c r="E11" s="19">
        <v>3.1874999999999994E-2</v>
      </c>
      <c r="F11" s="19">
        <v>2.8618055555555556E-2</v>
      </c>
      <c r="G11" s="19">
        <v>2.7434413580246914E-2</v>
      </c>
      <c r="H11" s="19">
        <v>2.7291666666666669E-2</v>
      </c>
      <c r="I11" s="19">
        <v>2.5767746913580247E-2</v>
      </c>
      <c r="J11" s="19">
        <v>2.3258101851851853E-2</v>
      </c>
      <c r="K11" s="19">
        <v>2.3233796296296298E-2</v>
      </c>
      <c r="L11" s="19">
        <v>2.3189814814814812E-2</v>
      </c>
      <c r="M11" s="19">
        <v>2.2239583333333333E-2</v>
      </c>
      <c r="N11" s="19">
        <v>2.1882716049382717E-2</v>
      </c>
      <c r="O11" s="19">
        <v>2.6994667658730157E-2</v>
      </c>
      <c r="P11" s="19"/>
      <c r="Q11" s="19">
        <v>2.8032407407407409E-2</v>
      </c>
      <c r="R11" s="19"/>
      <c r="S11" s="19">
        <v>2.7434413580246914E-2</v>
      </c>
      <c r="T11" s="19">
        <v>2.7434413580246914E-2</v>
      </c>
      <c r="U11" s="19">
        <v>5.1945978003814356E-4</v>
      </c>
    </row>
    <row r="12" spans="1:21" x14ac:dyDescent="0.25">
      <c r="A12"/>
      <c r="B12"/>
      <c r="C12"/>
      <c r="D12"/>
      <c r="E12"/>
      <c r="F12"/>
      <c r="G12"/>
      <c r="H12"/>
      <c r="I12" s="19" t="e">
        <f t="shared" ref="I6:I31" si="0">SUM(B12:G12)/COUNT(B12:G12)</f>
        <v>#DIV/0!</v>
      </c>
      <c r="J12" s="19" t="e">
        <f t="shared" ref="J6:J31" si="1">_xlfn.STDEV.S(B12:G12)</f>
        <v>#DIV/0!</v>
      </c>
      <c r="L12" s="6" t="s">
        <v>43</v>
      </c>
      <c r="M12" s="19">
        <v>3.24537037037037E-2</v>
      </c>
      <c r="N12" s="19">
        <v>3.1817129629629633E-2</v>
      </c>
      <c r="O12" s="19">
        <v>3.1354166666666662E-2</v>
      </c>
      <c r="P12" s="19"/>
      <c r="Q12" s="19"/>
      <c r="R12" s="19"/>
      <c r="S12" s="19">
        <v>3.1874999999999994E-2</v>
      </c>
      <c r="T12" s="19">
        <v>3.1874999999999994E-2</v>
      </c>
      <c r="U12" s="19">
        <v>5.5204814896813988E-4</v>
      </c>
    </row>
    <row r="13" spans="1:21" x14ac:dyDescent="0.25">
      <c r="A13"/>
      <c r="B13"/>
      <c r="C13"/>
      <c r="D13"/>
      <c r="E13"/>
      <c r="F13"/>
      <c r="G13"/>
      <c r="H13"/>
      <c r="I13" s="19" t="e">
        <f t="shared" si="0"/>
        <v>#DIV/0!</v>
      </c>
      <c r="J13" s="19" t="e">
        <f t="shared" si="1"/>
        <v>#DIV/0!</v>
      </c>
      <c r="L13" s="6" t="s">
        <v>22</v>
      </c>
      <c r="M13" s="19"/>
      <c r="N13" s="19">
        <v>2.3009259259259257E-2</v>
      </c>
      <c r="O13" s="19">
        <v>2.225694444444444E-2</v>
      </c>
      <c r="P13" s="19">
        <v>2.2002314814814818E-2</v>
      </c>
      <c r="Q13" s="19"/>
      <c r="R13" s="19">
        <v>2.1689814814814815E-2</v>
      </c>
      <c r="S13" s="19">
        <v>2.2239583333333333E-2</v>
      </c>
      <c r="T13" s="19">
        <v>2.2239583333333333E-2</v>
      </c>
      <c r="U13" s="19">
        <v>5.6309981736898658E-4</v>
      </c>
    </row>
    <row r="14" spans="1:21" x14ac:dyDescent="0.25">
      <c r="A14"/>
      <c r="B14"/>
      <c r="C14"/>
      <c r="D14"/>
      <c r="E14"/>
      <c r="F14"/>
      <c r="G14"/>
      <c r="H14"/>
      <c r="I14" s="19" t="e">
        <f t="shared" si="0"/>
        <v>#DIV/0!</v>
      </c>
      <c r="J14" s="19" t="e">
        <f t="shared" si="1"/>
        <v>#DIV/0!</v>
      </c>
      <c r="L14" s="6" t="s">
        <v>48</v>
      </c>
      <c r="M14" s="19">
        <v>2.6562499999999999E-2</v>
      </c>
      <c r="N14" s="19"/>
      <c r="O14" s="19"/>
      <c r="P14" s="19"/>
      <c r="Q14" s="19">
        <v>2.7372685185185184E-2</v>
      </c>
      <c r="R14" s="19"/>
      <c r="S14" s="19">
        <v>2.6967592592592592E-2</v>
      </c>
      <c r="T14" s="19">
        <v>2.6967592592592592E-2</v>
      </c>
      <c r="U14" s="21">
        <v>5.7288743846132281E-4</v>
      </c>
    </row>
    <row r="15" spans="1:21" x14ac:dyDescent="0.25">
      <c r="A15"/>
      <c r="B15"/>
      <c r="C15"/>
      <c r="D15"/>
      <c r="E15"/>
      <c r="F15"/>
      <c r="G15"/>
      <c r="H15"/>
      <c r="I15" s="19" t="e">
        <f t="shared" si="0"/>
        <v>#DIV/0!</v>
      </c>
      <c r="J15" s="19" t="e">
        <f t="shared" si="1"/>
        <v>#DIV/0!</v>
      </c>
      <c r="L15" s="6" t="s">
        <v>41</v>
      </c>
      <c r="M15" s="19">
        <v>2.4074074074074071E-2</v>
      </c>
      <c r="N15" s="19">
        <v>2.3032407407407404E-2</v>
      </c>
      <c r="O15" s="19">
        <v>2.2164351851851852E-2</v>
      </c>
      <c r="P15" s="19">
        <v>2.3530092592592592E-2</v>
      </c>
      <c r="Q15" s="19">
        <v>2.314814814814815E-2</v>
      </c>
      <c r="R15" s="19"/>
      <c r="S15" s="19">
        <v>2.3189814814814812E-2</v>
      </c>
      <c r="T15" s="19">
        <v>2.3189814814814812E-2</v>
      </c>
      <c r="U15" s="19">
        <v>7.0281414596280766E-4</v>
      </c>
    </row>
    <row r="16" spans="1:21" x14ac:dyDescent="0.25">
      <c r="A16"/>
      <c r="B16"/>
      <c r="C16"/>
      <c r="D16"/>
      <c r="E16"/>
      <c r="F16"/>
      <c r="G16"/>
      <c r="H16"/>
      <c r="I16" s="19" t="e">
        <f t="shared" si="0"/>
        <v>#DIV/0!</v>
      </c>
      <c r="J16" s="19" t="e">
        <f t="shared" si="1"/>
        <v>#DIV/0!</v>
      </c>
      <c r="L16" s="6" t="s">
        <v>13</v>
      </c>
      <c r="M16" s="19">
        <v>3.4166666666666672E-2</v>
      </c>
      <c r="N16" s="19"/>
      <c r="O16" s="19"/>
      <c r="P16" s="19">
        <v>3.5046296296296298E-2</v>
      </c>
      <c r="Q16" s="19"/>
      <c r="R16" s="19">
        <v>3.3425925925925921E-2</v>
      </c>
      <c r="S16" s="19">
        <v>3.4212962962962966E-2</v>
      </c>
      <c r="T16" s="19">
        <v>3.4212962962962966E-2</v>
      </c>
      <c r="U16" s="19">
        <v>8.1117664203404121E-4</v>
      </c>
    </row>
    <row r="17" spans="1:21" x14ac:dyDescent="0.25">
      <c r="A17"/>
      <c r="B17"/>
      <c r="C17"/>
      <c r="D17"/>
      <c r="E17"/>
      <c r="F17"/>
      <c r="G17"/>
      <c r="H17"/>
      <c r="I17" s="19" t="e">
        <f t="shared" si="0"/>
        <v>#DIV/0!</v>
      </c>
      <c r="J17" s="19" t="e">
        <f t="shared" si="1"/>
        <v>#DIV/0!</v>
      </c>
      <c r="L17" s="6" t="s">
        <v>51</v>
      </c>
      <c r="M17" s="19"/>
      <c r="N17" s="19">
        <v>3.5023148148148144E-2</v>
      </c>
      <c r="O17" s="19">
        <v>3.6180555555555556E-2</v>
      </c>
      <c r="P17" s="19"/>
      <c r="Q17" s="19"/>
      <c r="R17" s="19"/>
      <c r="S17" s="19">
        <v>3.560185185185185E-2</v>
      </c>
      <c r="T17" s="19">
        <v>3.560185185185185E-2</v>
      </c>
      <c r="U17" s="21">
        <v>8.1841062637332256E-4</v>
      </c>
    </row>
    <row r="18" spans="1:21" x14ac:dyDescent="0.25">
      <c r="A18"/>
      <c r="B18"/>
      <c r="C18"/>
      <c r="D18"/>
      <c r="E18"/>
      <c r="F18"/>
      <c r="G18"/>
      <c r="H18"/>
      <c r="I18" s="19" t="e">
        <f t="shared" si="0"/>
        <v>#DIV/0!</v>
      </c>
      <c r="J18" s="19" t="e">
        <f t="shared" si="1"/>
        <v>#DIV/0!</v>
      </c>
      <c r="L18" s="6" t="s">
        <v>45</v>
      </c>
      <c r="M18" s="19">
        <v>2.8136574074074074E-2</v>
      </c>
      <c r="N18" s="19">
        <v>2.6331018518518517E-2</v>
      </c>
      <c r="O18" s="19"/>
      <c r="P18" s="19">
        <v>2.8009259259259262E-2</v>
      </c>
      <c r="Q18" s="19">
        <v>2.6689814814814816E-2</v>
      </c>
      <c r="R18" s="19"/>
      <c r="S18" s="19">
        <v>2.7291666666666669E-2</v>
      </c>
      <c r="T18" s="19">
        <v>2.7291666666666669E-2</v>
      </c>
      <c r="U18" s="19">
        <v>9.154012184380574E-4</v>
      </c>
    </row>
    <row r="19" spans="1:21" x14ac:dyDescent="0.25">
      <c r="A19"/>
      <c r="B19"/>
      <c r="C19"/>
      <c r="D19"/>
      <c r="E19"/>
      <c r="F19"/>
      <c r="G19"/>
      <c r="H19"/>
      <c r="I19" s="19" t="e">
        <f t="shared" si="0"/>
        <v>#DIV/0!</v>
      </c>
      <c r="J19" s="19" t="e">
        <f t="shared" si="1"/>
        <v>#DIV/0!</v>
      </c>
      <c r="L19" s="6" t="s">
        <v>16</v>
      </c>
      <c r="M19" s="19">
        <v>2.7893518518518515E-2</v>
      </c>
      <c r="N19" s="19">
        <v>2.7523148148148147E-2</v>
      </c>
      <c r="O19" s="19">
        <v>2.9351851851851851E-2</v>
      </c>
      <c r="P19" s="19">
        <v>3.0138888888888885E-2</v>
      </c>
      <c r="Q19" s="19"/>
      <c r="R19" s="19">
        <v>2.8182870370370372E-2</v>
      </c>
      <c r="S19" s="19">
        <v>2.8618055555555556E-2</v>
      </c>
      <c r="T19" s="19">
        <v>2.8618055555555556E-2</v>
      </c>
      <c r="U19" s="19">
        <v>1.0913928401903019E-3</v>
      </c>
    </row>
    <row r="20" spans="1:21" x14ac:dyDescent="0.25">
      <c r="A20"/>
      <c r="B20"/>
      <c r="C20"/>
      <c r="D20"/>
      <c r="E20"/>
      <c r="F20"/>
      <c r="G20"/>
      <c r="H20"/>
      <c r="I20" s="19" t="e">
        <f t="shared" si="0"/>
        <v>#DIV/0!</v>
      </c>
      <c r="J20" s="19" t="e">
        <f t="shared" si="1"/>
        <v>#DIV/0!</v>
      </c>
      <c r="L20" s="6" t="s">
        <v>27</v>
      </c>
      <c r="M20" s="19">
        <v>3.3784722222222223E-2</v>
      </c>
      <c r="N20" s="19">
        <v>3.3437500000000002E-2</v>
      </c>
      <c r="O20" s="19">
        <v>3.4386574074074076E-2</v>
      </c>
      <c r="P20" s="19">
        <v>3.6307870370370372E-2</v>
      </c>
      <c r="Q20" s="19">
        <v>3.4305555555555554E-2</v>
      </c>
      <c r="R20" s="19">
        <v>3.3310185185185186E-2</v>
      </c>
      <c r="S20" s="19">
        <v>3.4255401234567905E-2</v>
      </c>
      <c r="T20" s="19">
        <v>3.4255401234567905E-2</v>
      </c>
      <c r="U20" s="19">
        <v>1.0969307968455122E-3</v>
      </c>
    </row>
    <row r="21" spans="1:21" x14ac:dyDescent="0.25">
      <c r="A21"/>
      <c r="B21"/>
      <c r="C21"/>
      <c r="D21"/>
      <c r="E21"/>
      <c r="F21"/>
      <c r="G21"/>
      <c r="H21"/>
      <c r="I21" s="19" t="e">
        <f t="shared" si="0"/>
        <v>#DIV/0!</v>
      </c>
      <c r="J21" s="19" t="e">
        <f t="shared" si="1"/>
        <v>#DIV/0!</v>
      </c>
      <c r="L21" s="6" t="s">
        <v>46</v>
      </c>
      <c r="M21" s="19">
        <v>2.7083333333333334E-2</v>
      </c>
      <c r="N21" s="19">
        <v>2.494212962962963E-2</v>
      </c>
      <c r="O21" s="19">
        <v>2.5277777777777777E-2</v>
      </c>
      <c r="P21" s="19"/>
      <c r="Q21" s="19"/>
      <c r="R21" s="19"/>
      <c r="S21" s="19">
        <v>2.5767746913580247E-2</v>
      </c>
      <c r="T21" s="19">
        <v>2.5767746913580247E-2</v>
      </c>
      <c r="U21" s="19">
        <v>1.1516252171248594E-3</v>
      </c>
    </row>
    <row r="22" spans="1:21" x14ac:dyDescent="0.25">
      <c r="A22"/>
      <c r="B22"/>
      <c r="C22"/>
      <c r="D22"/>
      <c r="E22"/>
      <c r="F22"/>
      <c r="G22"/>
      <c r="H22"/>
      <c r="I22" s="19" t="e">
        <f t="shared" si="0"/>
        <v>#DIV/0!</v>
      </c>
      <c r="J22" s="19" t="e">
        <f t="shared" si="1"/>
        <v>#DIV/0!</v>
      </c>
      <c r="L22" s="6" t="s">
        <v>10</v>
      </c>
      <c r="M22" s="19">
        <v>3.3043981481481487E-2</v>
      </c>
      <c r="N22" s="19"/>
      <c r="O22" s="19"/>
      <c r="P22" s="19"/>
      <c r="Q22" s="19">
        <v>3.6261574074074078E-2</v>
      </c>
      <c r="R22" s="19">
        <v>3.4814814814814812E-2</v>
      </c>
      <c r="S22" s="19">
        <v>3.4706790123456795E-2</v>
      </c>
      <c r="T22" s="19">
        <v>3.4706790123456795E-2</v>
      </c>
      <c r="U22" s="19">
        <v>1.6115140469241728E-3</v>
      </c>
    </row>
    <row r="23" spans="1:21" x14ac:dyDescent="0.25">
      <c r="A23"/>
      <c r="B23"/>
      <c r="C23"/>
      <c r="D23"/>
      <c r="E23"/>
      <c r="F23"/>
      <c r="G23"/>
      <c r="H23"/>
      <c r="I23" s="19" t="e">
        <f t="shared" si="0"/>
        <v>#DIV/0!</v>
      </c>
      <c r="J23" s="19" t="e">
        <f t="shared" si="1"/>
        <v>#DIV/0!</v>
      </c>
      <c r="L23" s="6" t="s">
        <v>50</v>
      </c>
      <c r="M23" s="19"/>
      <c r="N23" s="19"/>
      <c r="O23" s="19">
        <v>2.7222222222222228E-2</v>
      </c>
      <c r="P23" s="19"/>
      <c r="Q23" s="19">
        <v>2.1111111111111108E-2</v>
      </c>
      <c r="R23" s="19"/>
      <c r="S23" s="19">
        <v>2.416666666666667E-2</v>
      </c>
      <c r="T23" s="19">
        <v>2.416666666666667E-2</v>
      </c>
      <c r="U23" s="21">
        <v>4.3212081072511298E-3</v>
      </c>
    </row>
    <row r="24" spans="1:21" x14ac:dyDescent="0.25">
      <c r="A24"/>
      <c r="B24"/>
      <c r="C24"/>
      <c r="D24"/>
      <c r="E24"/>
      <c r="F24"/>
      <c r="G24"/>
      <c r="H24"/>
      <c r="I24" s="19" t="e">
        <f t="shared" si="0"/>
        <v>#DIV/0!</v>
      </c>
      <c r="J24" s="19" t="e">
        <f t="shared" si="1"/>
        <v>#DIV/0!</v>
      </c>
      <c r="L24" s="6" t="s">
        <v>38</v>
      </c>
      <c r="M24" s="19"/>
      <c r="N24" s="19">
        <v>4.1122685185185186E-2</v>
      </c>
      <c r="O24" s="19">
        <v>2.207175925925926E-2</v>
      </c>
      <c r="P24" s="19"/>
      <c r="Q24" s="19">
        <v>2.8287037037037038E-2</v>
      </c>
      <c r="R24" s="19">
        <v>2.6967592592592595E-2</v>
      </c>
      <c r="S24" s="19">
        <v>2.961226851851852E-2</v>
      </c>
      <c r="T24" s="19">
        <v>2.961226851851852E-2</v>
      </c>
      <c r="U24" s="19">
        <v>8.1260798454099621E-3</v>
      </c>
    </row>
    <row r="25" spans="1:21" x14ac:dyDescent="0.25">
      <c r="A25"/>
      <c r="B25"/>
      <c r="C25"/>
      <c r="D25"/>
      <c r="E25"/>
      <c r="F25"/>
      <c r="G25"/>
      <c r="H25"/>
      <c r="I25" s="19" t="e">
        <f t="shared" si="0"/>
        <v>#DIV/0!</v>
      </c>
      <c r="J25" s="19" t="e">
        <f t="shared" si="1"/>
        <v>#DIV/0!</v>
      </c>
      <c r="L25" s="6" t="s">
        <v>53</v>
      </c>
      <c r="M25" s="19"/>
      <c r="N25" s="19"/>
      <c r="O25" s="19"/>
      <c r="P25" s="19"/>
      <c r="Q25" s="19">
        <v>1.9421296296296294E-2</v>
      </c>
      <c r="R25" s="19"/>
      <c r="S25" s="19">
        <v>1.9421296296296294E-2</v>
      </c>
      <c r="T25" s="19">
        <v>1.9421296296296294E-2</v>
      </c>
      <c r="U25" s="21" t="e">
        <v>#DIV/0!</v>
      </c>
    </row>
    <row r="26" spans="1:21" x14ac:dyDescent="0.25">
      <c r="A26"/>
      <c r="B26"/>
      <c r="C26"/>
      <c r="D26"/>
      <c r="E26"/>
      <c r="F26"/>
      <c r="G26"/>
      <c r="H26"/>
      <c r="I26" s="19" t="e">
        <f t="shared" si="0"/>
        <v>#DIV/0!</v>
      </c>
      <c r="J26" s="19" t="e">
        <f t="shared" si="1"/>
        <v>#DIV/0!</v>
      </c>
      <c r="L26" s="6" t="s">
        <v>25</v>
      </c>
      <c r="M26" s="19"/>
      <c r="N26" s="19"/>
      <c r="O26" s="19"/>
      <c r="P26" s="19"/>
      <c r="Q26" s="19"/>
      <c r="R26" s="19">
        <v>2.1365740740740741E-2</v>
      </c>
      <c r="S26" s="19">
        <v>2.1365740740740741E-2</v>
      </c>
      <c r="T26" s="19">
        <v>2.1365740740740741E-2</v>
      </c>
      <c r="U26" s="21" t="e">
        <v>#DIV/0!</v>
      </c>
    </row>
    <row r="27" spans="1:21" x14ac:dyDescent="0.25">
      <c r="A27"/>
      <c r="B27"/>
      <c r="C27"/>
      <c r="D27"/>
      <c r="E27"/>
      <c r="F27"/>
      <c r="G27"/>
      <c r="H27"/>
      <c r="I27" s="19" t="e">
        <f t="shared" si="0"/>
        <v>#DIV/0!</v>
      </c>
      <c r="J27" s="19" t="e">
        <f t="shared" si="1"/>
        <v>#DIV/0!</v>
      </c>
      <c r="L27" s="6" t="s">
        <v>52</v>
      </c>
      <c r="M27" s="19"/>
      <c r="N27" s="19"/>
      <c r="O27" s="19"/>
      <c r="P27" s="19"/>
      <c r="Q27" s="19">
        <v>2.1747685185185186E-2</v>
      </c>
      <c r="R27" s="19"/>
      <c r="S27" s="19">
        <v>2.1747685185185186E-2</v>
      </c>
      <c r="T27" s="19">
        <v>2.1747685185185186E-2</v>
      </c>
      <c r="U27" s="21" t="e">
        <v>#DIV/0!</v>
      </c>
    </row>
    <row r="28" spans="1:21" x14ac:dyDescent="0.25">
      <c r="A28"/>
      <c r="B28"/>
      <c r="C28"/>
      <c r="D28"/>
      <c r="E28"/>
      <c r="F28"/>
      <c r="G28"/>
      <c r="H28"/>
      <c r="I28" s="19" t="e">
        <f t="shared" si="0"/>
        <v>#DIV/0!</v>
      </c>
      <c r="J28" s="19" t="e">
        <f t="shared" si="1"/>
        <v>#DIV/0!</v>
      </c>
      <c r="L28" s="6" t="s">
        <v>49</v>
      </c>
      <c r="M28" s="19"/>
      <c r="N28" s="19"/>
      <c r="O28" s="19">
        <v>2.2569444444444444E-2</v>
      </c>
      <c r="P28" s="19"/>
      <c r="Q28" s="19"/>
      <c r="R28" s="19"/>
      <c r="S28" s="19">
        <v>2.2569444444444444E-2</v>
      </c>
      <c r="T28" s="19">
        <v>2.2569444444444444E-2</v>
      </c>
      <c r="U28" s="21" t="e">
        <v>#DIV/0!</v>
      </c>
    </row>
    <row r="29" spans="1:21" x14ac:dyDescent="0.25">
      <c r="A29"/>
      <c r="B29"/>
      <c r="C29"/>
      <c r="D29"/>
      <c r="E29"/>
      <c r="F29"/>
      <c r="G29"/>
      <c r="H29"/>
      <c r="I29" s="19" t="e">
        <f t="shared" si="0"/>
        <v>#DIV/0!</v>
      </c>
      <c r="J29" s="19" t="e">
        <f t="shared" si="1"/>
        <v>#DIV/0!</v>
      </c>
      <c r="L29" s="6" t="s">
        <v>55</v>
      </c>
      <c r="M29" s="19"/>
      <c r="N29" s="19"/>
      <c r="O29" s="19"/>
      <c r="P29" s="19"/>
      <c r="Q29" s="19">
        <v>2.4421296296296292E-2</v>
      </c>
      <c r="R29" s="19"/>
      <c r="S29" s="19">
        <v>2.4421296296296292E-2</v>
      </c>
      <c r="T29" s="19">
        <v>2.4421296296296292E-2</v>
      </c>
      <c r="U29" s="21" t="e">
        <v>#DIV/0!</v>
      </c>
    </row>
    <row r="30" spans="1:21" x14ac:dyDescent="0.25">
      <c r="A30"/>
      <c r="B30"/>
      <c r="C30"/>
      <c r="D30"/>
      <c r="E30"/>
      <c r="F30"/>
      <c r="G30"/>
      <c r="H30"/>
      <c r="I30" s="19" t="e">
        <f t="shared" si="0"/>
        <v>#DIV/0!</v>
      </c>
      <c r="J30" s="19" t="e">
        <f t="shared" si="1"/>
        <v>#DIV/0!</v>
      </c>
      <c r="L30" s="6" t="s">
        <v>47</v>
      </c>
      <c r="M30" s="19"/>
      <c r="N30" s="19"/>
      <c r="O30" s="19"/>
      <c r="P30" s="19"/>
      <c r="Q30" s="19">
        <v>2.8310185185185185E-2</v>
      </c>
      <c r="R30" s="19"/>
      <c r="S30" s="19">
        <v>2.8310185185185185E-2</v>
      </c>
      <c r="T30" s="19">
        <v>2.8310185185185185E-2</v>
      </c>
      <c r="U30" s="21" t="e">
        <v>#DIV/0!</v>
      </c>
    </row>
    <row r="31" spans="1:21" x14ac:dyDescent="0.25">
      <c r="A31"/>
      <c r="B31"/>
      <c r="C31"/>
      <c r="D31"/>
      <c r="E31"/>
      <c r="F31"/>
      <c r="G31"/>
      <c r="H31"/>
      <c r="I31" s="19" t="e">
        <f t="shared" si="0"/>
        <v>#DIV/0!</v>
      </c>
      <c r="J31" s="19" t="e">
        <f t="shared" si="1"/>
        <v>#DIV/0!</v>
      </c>
      <c r="L31" s="6" t="s">
        <v>56</v>
      </c>
      <c r="M31" s="19"/>
      <c r="N31" s="19"/>
      <c r="O31" s="19"/>
      <c r="P31" s="19"/>
      <c r="Q31" s="19">
        <v>3.6898148148148145E-2</v>
      </c>
      <c r="R31" s="19"/>
      <c r="S31" s="19">
        <v>3.6898148148148145E-2</v>
      </c>
      <c r="T31" s="19">
        <v>3.6898148148148145E-2</v>
      </c>
      <c r="U31" s="21" t="e">
        <v>#DIV/0!</v>
      </c>
    </row>
    <row r="32" spans="1:21" x14ac:dyDescent="0.25">
      <c r="A32"/>
      <c r="B32"/>
      <c r="C32"/>
      <c r="D32"/>
      <c r="E32"/>
      <c r="F32"/>
      <c r="G32"/>
      <c r="H32"/>
    </row>
    <row r="35" spans="10:10" x14ac:dyDescent="0.25">
      <c r="J35" s="6">
        <f>442*1222</f>
        <v>540124</v>
      </c>
    </row>
  </sheetData>
  <sortState columnSort="1" ref="L5:U31">
    <sortCondition ref="U9"/>
  </sortState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workbookViewId="0">
      <selection activeCell="F21" sqref="F21"/>
    </sheetView>
  </sheetViews>
  <sheetFormatPr defaultRowHeight="15" x14ac:dyDescent="0.25"/>
  <cols>
    <col min="1" max="1" width="17" style="6" bestFit="1" customWidth="1"/>
    <col min="2" max="2" width="16.28515625" style="6" bestFit="1" customWidth="1"/>
    <col min="3" max="3" width="10" style="6" bestFit="1" customWidth="1"/>
    <col min="4" max="4" width="9.7109375" style="6" bestFit="1" customWidth="1"/>
    <col min="5" max="5" width="9.28515625" style="6" bestFit="1" customWidth="1"/>
    <col min="6" max="6" width="9.7109375" style="6" bestFit="1" customWidth="1"/>
    <col min="7" max="7" width="10" style="6" bestFit="1" customWidth="1"/>
    <col min="8" max="8" width="11.28515625" style="6" bestFit="1" customWidth="1"/>
    <col min="9" max="9" width="9.5703125" style="6" bestFit="1" customWidth="1"/>
    <col min="10" max="16384" width="9.140625" style="6"/>
  </cols>
  <sheetData>
    <row r="3" spans="1:9" x14ac:dyDescent="0.25">
      <c r="A3" s="15" t="s">
        <v>97</v>
      </c>
      <c r="B3" s="15" t="s">
        <v>94</v>
      </c>
      <c r="C3"/>
      <c r="D3"/>
      <c r="E3"/>
      <c r="F3"/>
      <c r="G3"/>
      <c r="H3"/>
    </row>
    <row r="4" spans="1:9" x14ac:dyDescent="0.25">
      <c r="A4" s="15" t="s">
        <v>92</v>
      </c>
      <c r="B4" s="3">
        <v>41578</v>
      </c>
      <c r="C4" s="3">
        <v>41605</v>
      </c>
      <c r="D4" s="3">
        <v>41619</v>
      </c>
      <c r="E4" s="3">
        <v>41668</v>
      </c>
      <c r="F4" s="3">
        <v>41696</v>
      </c>
      <c r="G4" s="3">
        <v>41724</v>
      </c>
      <c r="H4" s="3" t="s">
        <v>93</v>
      </c>
      <c r="I4" s="6" t="s">
        <v>96</v>
      </c>
    </row>
    <row r="5" spans="1:9" x14ac:dyDescent="0.25">
      <c r="A5" s="16" t="s">
        <v>10</v>
      </c>
      <c r="B5" s="17">
        <v>12</v>
      </c>
      <c r="C5" s="17"/>
      <c r="D5" s="17"/>
      <c r="E5" s="17"/>
      <c r="F5" s="17">
        <v>15</v>
      </c>
      <c r="G5" s="17">
        <v>4</v>
      </c>
      <c r="H5" s="17">
        <v>31</v>
      </c>
      <c r="I5" s="18">
        <f>SUM(B5:G5)/COUNT(B5:G5)</f>
        <v>10.333333333333334</v>
      </c>
    </row>
    <row r="6" spans="1:9" x14ac:dyDescent="0.25">
      <c r="A6" s="16" t="s">
        <v>43</v>
      </c>
      <c r="B6" s="17">
        <v>4</v>
      </c>
      <c r="C6" s="17">
        <v>8</v>
      </c>
      <c r="D6" s="17">
        <v>4</v>
      </c>
      <c r="E6" s="17"/>
      <c r="F6" s="17"/>
      <c r="G6" s="17"/>
      <c r="H6" s="17">
        <v>16</v>
      </c>
      <c r="I6" s="18">
        <f t="shared" ref="I6:I31" si="0">SUM(B6:G6)/COUNT(B6:G6)</f>
        <v>5.333333333333333</v>
      </c>
    </row>
    <row r="7" spans="1:9" x14ac:dyDescent="0.25">
      <c r="A7" s="16" t="s">
        <v>56</v>
      </c>
      <c r="B7" s="17"/>
      <c r="C7" s="17"/>
      <c r="D7" s="17"/>
      <c r="E7" s="17"/>
      <c r="F7" s="17">
        <v>16</v>
      </c>
      <c r="G7" s="17"/>
      <c r="H7" s="17">
        <v>16</v>
      </c>
      <c r="I7" s="18">
        <f t="shared" si="0"/>
        <v>16</v>
      </c>
    </row>
    <row r="8" spans="1:9" x14ac:dyDescent="0.25">
      <c r="A8" s="16" t="s">
        <v>41</v>
      </c>
      <c r="B8" s="17">
        <v>8</v>
      </c>
      <c r="C8" s="17">
        <v>3</v>
      </c>
      <c r="D8" s="17">
        <v>2</v>
      </c>
      <c r="E8" s="17">
        <v>8</v>
      </c>
      <c r="F8" s="17">
        <v>9</v>
      </c>
      <c r="G8" s="17"/>
      <c r="H8" s="17">
        <v>30</v>
      </c>
      <c r="I8" s="18">
        <f t="shared" si="0"/>
        <v>6</v>
      </c>
    </row>
    <row r="9" spans="1:9" x14ac:dyDescent="0.25">
      <c r="A9" s="16" t="s">
        <v>22</v>
      </c>
      <c r="B9" s="17"/>
      <c r="C9" s="17">
        <v>15</v>
      </c>
      <c r="D9" s="17">
        <v>3</v>
      </c>
      <c r="E9" s="17">
        <v>2</v>
      </c>
      <c r="F9" s="17"/>
      <c r="G9" s="17">
        <v>8</v>
      </c>
      <c r="H9" s="17">
        <v>28</v>
      </c>
      <c r="I9" s="18">
        <f t="shared" si="0"/>
        <v>7</v>
      </c>
    </row>
    <row r="10" spans="1:9" x14ac:dyDescent="0.25">
      <c r="A10" s="16" t="s">
        <v>47</v>
      </c>
      <c r="B10" s="17"/>
      <c r="C10" s="17"/>
      <c r="D10" s="17"/>
      <c r="E10" s="17"/>
      <c r="F10" s="17">
        <v>10</v>
      </c>
      <c r="G10" s="17"/>
      <c r="H10" s="17">
        <v>10</v>
      </c>
      <c r="I10" s="18">
        <f t="shared" si="0"/>
        <v>10</v>
      </c>
    </row>
    <row r="11" spans="1:9" x14ac:dyDescent="0.25">
      <c r="A11" s="16" t="s">
        <v>55</v>
      </c>
      <c r="B11" s="17"/>
      <c r="C11" s="17"/>
      <c r="D11" s="17"/>
      <c r="E11" s="17"/>
      <c r="F11" s="17">
        <v>3</v>
      </c>
      <c r="G11" s="17"/>
      <c r="H11" s="17">
        <v>3</v>
      </c>
      <c r="I11" s="18">
        <f t="shared" si="0"/>
        <v>3</v>
      </c>
    </row>
    <row r="12" spans="1:9" x14ac:dyDescent="0.25">
      <c r="A12" s="16" t="s">
        <v>33</v>
      </c>
      <c r="B12" s="17">
        <v>11</v>
      </c>
      <c r="C12" s="17">
        <v>7</v>
      </c>
      <c r="D12" s="17">
        <v>9</v>
      </c>
      <c r="E12" s="17">
        <v>4</v>
      </c>
      <c r="F12" s="17">
        <v>8</v>
      </c>
      <c r="G12" s="17">
        <v>10</v>
      </c>
      <c r="H12" s="17">
        <v>49</v>
      </c>
      <c r="I12" s="18">
        <f t="shared" si="0"/>
        <v>8.1666666666666661</v>
      </c>
    </row>
    <row r="13" spans="1:9" x14ac:dyDescent="0.25">
      <c r="A13" s="16" t="s">
        <v>46</v>
      </c>
      <c r="B13" s="17">
        <v>5</v>
      </c>
      <c r="C13" s="17">
        <v>1</v>
      </c>
      <c r="D13" s="17">
        <v>8</v>
      </c>
      <c r="E13" s="17"/>
      <c r="F13" s="17"/>
      <c r="G13" s="17"/>
      <c r="H13" s="17">
        <v>14</v>
      </c>
      <c r="I13" s="18">
        <f t="shared" si="0"/>
        <v>4.666666666666667</v>
      </c>
    </row>
    <row r="14" spans="1:9" x14ac:dyDescent="0.25">
      <c r="A14" s="16" t="s">
        <v>38</v>
      </c>
      <c r="B14" s="17"/>
      <c r="C14" s="17">
        <v>6</v>
      </c>
      <c r="D14" s="17">
        <v>1</v>
      </c>
      <c r="E14" s="17"/>
      <c r="F14" s="17">
        <v>1</v>
      </c>
      <c r="G14" s="17">
        <v>3</v>
      </c>
      <c r="H14" s="17">
        <v>11</v>
      </c>
      <c r="I14" s="18">
        <f t="shared" si="0"/>
        <v>2.75</v>
      </c>
    </row>
    <row r="15" spans="1:9" x14ac:dyDescent="0.25">
      <c r="A15" s="16" t="s">
        <v>54</v>
      </c>
      <c r="B15" s="17"/>
      <c r="C15" s="17"/>
      <c r="D15" s="17"/>
      <c r="E15" s="17">
        <v>10</v>
      </c>
      <c r="F15" s="17">
        <v>17</v>
      </c>
      <c r="G15" s="17"/>
      <c r="H15" s="17">
        <v>27</v>
      </c>
      <c r="I15" s="18">
        <f t="shared" si="0"/>
        <v>13.5</v>
      </c>
    </row>
    <row r="16" spans="1:9" x14ac:dyDescent="0.25">
      <c r="A16" s="16" t="s">
        <v>50</v>
      </c>
      <c r="B16" s="17"/>
      <c r="C16" s="17"/>
      <c r="D16" s="17">
        <v>13</v>
      </c>
      <c r="E16" s="17"/>
      <c r="F16" s="17">
        <v>7</v>
      </c>
      <c r="G16" s="17"/>
      <c r="H16" s="17">
        <v>20</v>
      </c>
      <c r="I16" s="18">
        <f t="shared" si="0"/>
        <v>10</v>
      </c>
    </row>
    <row r="17" spans="1:9" x14ac:dyDescent="0.25">
      <c r="A17" s="16" t="s">
        <v>48</v>
      </c>
      <c r="B17" s="17">
        <v>2</v>
      </c>
      <c r="C17" s="17"/>
      <c r="D17" s="17"/>
      <c r="E17" s="17"/>
      <c r="F17" s="17">
        <v>14</v>
      </c>
      <c r="G17" s="17"/>
      <c r="H17" s="17">
        <v>16</v>
      </c>
      <c r="I17" s="18">
        <f t="shared" si="0"/>
        <v>8</v>
      </c>
    </row>
    <row r="18" spans="1:9" x14ac:dyDescent="0.25">
      <c r="A18" s="16" t="s">
        <v>42</v>
      </c>
      <c r="B18" s="17">
        <v>6</v>
      </c>
      <c r="C18" s="17">
        <v>12</v>
      </c>
      <c r="D18" s="17"/>
      <c r="E18" s="17"/>
      <c r="F18" s="17">
        <v>13</v>
      </c>
      <c r="G18" s="17"/>
      <c r="H18" s="17">
        <v>31</v>
      </c>
      <c r="I18" s="18">
        <f t="shared" si="0"/>
        <v>10.333333333333334</v>
      </c>
    </row>
    <row r="19" spans="1:9" x14ac:dyDescent="0.25">
      <c r="A19" s="16" t="s">
        <v>52</v>
      </c>
      <c r="B19" s="17"/>
      <c r="C19" s="17"/>
      <c r="D19" s="17"/>
      <c r="E19" s="17"/>
      <c r="F19" s="17">
        <v>6</v>
      </c>
      <c r="G19" s="17"/>
      <c r="H19" s="17">
        <v>6</v>
      </c>
      <c r="I19" s="18">
        <f t="shared" si="0"/>
        <v>6</v>
      </c>
    </row>
    <row r="20" spans="1:9" x14ac:dyDescent="0.25">
      <c r="A20" s="16" t="s">
        <v>49</v>
      </c>
      <c r="B20" s="17"/>
      <c r="C20" s="17"/>
      <c r="D20" s="17">
        <v>6</v>
      </c>
      <c r="E20" s="17"/>
      <c r="F20" s="17"/>
      <c r="G20" s="17"/>
      <c r="H20" s="17">
        <v>6</v>
      </c>
      <c r="I20" s="18">
        <f t="shared" si="0"/>
        <v>6</v>
      </c>
    </row>
    <row r="21" spans="1:9" x14ac:dyDescent="0.25">
      <c r="A21" s="16" t="s">
        <v>45</v>
      </c>
      <c r="B21" s="17">
        <v>3</v>
      </c>
      <c r="C21" s="17">
        <v>2</v>
      </c>
      <c r="D21" s="17"/>
      <c r="E21" s="17">
        <v>9</v>
      </c>
      <c r="F21" s="17">
        <v>4</v>
      </c>
      <c r="G21" s="17"/>
      <c r="H21" s="17">
        <v>18</v>
      </c>
      <c r="I21" s="18">
        <f t="shared" si="0"/>
        <v>4.5</v>
      </c>
    </row>
    <row r="22" spans="1:9" x14ac:dyDescent="0.25">
      <c r="A22" s="16" t="s">
        <v>53</v>
      </c>
      <c r="B22" s="17"/>
      <c r="C22" s="17"/>
      <c r="D22" s="17"/>
      <c r="E22" s="17"/>
      <c r="F22" s="17">
        <v>5</v>
      </c>
      <c r="G22" s="17"/>
      <c r="H22" s="17">
        <v>5</v>
      </c>
      <c r="I22" s="18">
        <f t="shared" si="0"/>
        <v>5</v>
      </c>
    </row>
    <row r="23" spans="1:9" x14ac:dyDescent="0.25">
      <c r="A23" s="16" t="s">
        <v>19</v>
      </c>
      <c r="B23" s="17"/>
      <c r="C23" s="17">
        <v>4</v>
      </c>
      <c r="D23" s="17">
        <v>7</v>
      </c>
      <c r="E23" s="17">
        <v>1</v>
      </c>
      <c r="F23" s="17">
        <v>12</v>
      </c>
      <c r="G23" s="17">
        <v>11</v>
      </c>
      <c r="H23" s="17">
        <v>35</v>
      </c>
      <c r="I23" s="18">
        <f t="shared" si="0"/>
        <v>7</v>
      </c>
    </row>
    <row r="24" spans="1:9" x14ac:dyDescent="0.25">
      <c r="A24" s="16" t="s">
        <v>30</v>
      </c>
      <c r="B24" s="17">
        <v>10</v>
      </c>
      <c r="C24" s="17">
        <v>11</v>
      </c>
      <c r="D24" s="17">
        <v>5</v>
      </c>
      <c r="E24" s="17">
        <v>3</v>
      </c>
      <c r="F24" s="17">
        <v>11</v>
      </c>
      <c r="G24" s="17">
        <v>7</v>
      </c>
      <c r="H24" s="17">
        <v>47</v>
      </c>
      <c r="I24" s="18">
        <f t="shared" si="0"/>
        <v>7.833333333333333</v>
      </c>
    </row>
    <row r="25" spans="1:9" x14ac:dyDescent="0.25">
      <c r="A25" s="16" t="s">
        <v>16</v>
      </c>
      <c r="B25" s="17">
        <v>1</v>
      </c>
      <c r="C25" s="17">
        <v>9</v>
      </c>
      <c r="D25" s="17">
        <v>12</v>
      </c>
      <c r="E25" s="17">
        <v>5</v>
      </c>
      <c r="F25" s="17"/>
      <c r="G25" s="17">
        <v>1</v>
      </c>
      <c r="H25" s="17">
        <v>28</v>
      </c>
      <c r="I25" s="18">
        <f t="shared" si="0"/>
        <v>5.6</v>
      </c>
    </row>
    <row r="26" spans="1:9" x14ac:dyDescent="0.25">
      <c r="A26" s="16" t="s">
        <v>25</v>
      </c>
      <c r="B26" s="17"/>
      <c r="C26" s="17"/>
      <c r="D26" s="17"/>
      <c r="E26" s="17"/>
      <c r="F26" s="17"/>
      <c r="G26" s="17">
        <v>9</v>
      </c>
      <c r="H26" s="17">
        <v>9</v>
      </c>
      <c r="I26" s="18">
        <f t="shared" si="0"/>
        <v>9</v>
      </c>
    </row>
    <row r="27" spans="1:9" x14ac:dyDescent="0.25">
      <c r="A27" s="16" t="s">
        <v>44</v>
      </c>
      <c r="B27" s="17"/>
      <c r="C27" s="17">
        <v>13</v>
      </c>
      <c r="D27" s="17"/>
      <c r="E27" s="17">
        <v>6</v>
      </c>
      <c r="F27" s="17"/>
      <c r="G27" s="17"/>
      <c r="H27" s="17">
        <v>19</v>
      </c>
      <c r="I27" s="18">
        <f t="shared" si="0"/>
        <v>9.5</v>
      </c>
    </row>
    <row r="28" spans="1:9" x14ac:dyDescent="0.25">
      <c r="A28" s="16" t="s">
        <v>13</v>
      </c>
      <c r="B28" s="17">
        <v>9</v>
      </c>
      <c r="C28" s="17"/>
      <c r="D28" s="17"/>
      <c r="E28" s="17">
        <v>7</v>
      </c>
      <c r="F28" s="17"/>
      <c r="G28" s="17">
        <v>2</v>
      </c>
      <c r="H28" s="17">
        <v>18</v>
      </c>
      <c r="I28" s="18">
        <f t="shared" si="0"/>
        <v>6</v>
      </c>
    </row>
    <row r="29" spans="1:9" x14ac:dyDescent="0.25">
      <c r="A29" s="16" t="s">
        <v>27</v>
      </c>
      <c r="B29" s="17">
        <v>7</v>
      </c>
      <c r="C29" s="17">
        <v>10</v>
      </c>
      <c r="D29" s="17">
        <v>10</v>
      </c>
      <c r="E29" s="17">
        <v>11</v>
      </c>
      <c r="F29" s="17">
        <v>2</v>
      </c>
      <c r="G29" s="17">
        <v>5</v>
      </c>
      <c r="H29" s="17">
        <v>45</v>
      </c>
      <c r="I29" s="18">
        <f t="shared" si="0"/>
        <v>7.5</v>
      </c>
    </row>
    <row r="30" spans="1:9" x14ac:dyDescent="0.25">
      <c r="A30" s="16" t="s">
        <v>35</v>
      </c>
      <c r="B30" s="17"/>
      <c r="C30" s="17">
        <v>5</v>
      </c>
      <c r="D30" s="17"/>
      <c r="E30" s="17"/>
      <c r="F30" s="17"/>
      <c r="G30" s="17">
        <v>6</v>
      </c>
      <c r="H30" s="17">
        <v>11</v>
      </c>
      <c r="I30" s="18">
        <f t="shared" si="0"/>
        <v>5.5</v>
      </c>
    </row>
    <row r="31" spans="1:9" x14ac:dyDescent="0.25">
      <c r="A31" s="16" t="s">
        <v>51</v>
      </c>
      <c r="B31" s="17"/>
      <c r="C31" s="17">
        <v>14</v>
      </c>
      <c r="D31" s="17">
        <v>11</v>
      </c>
      <c r="E31" s="17"/>
      <c r="F31" s="17"/>
      <c r="G31" s="17"/>
      <c r="H31" s="17">
        <v>25</v>
      </c>
      <c r="I31" s="18">
        <f t="shared" si="0"/>
        <v>12.5</v>
      </c>
    </row>
    <row r="32" spans="1:9" x14ac:dyDescent="0.25">
      <c r="A32" s="16" t="s">
        <v>93</v>
      </c>
      <c r="B32" s="17">
        <v>78</v>
      </c>
      <c r="C32" s="17">
        <v>120</v>
      </c>
      <c r="D32" s="17">
        <v>91</v>
      </c>
      <c r="E32" s="17">
        <v>66</v>
      </c>
      <c r="F32" s="17">
        <v>153</v>
      </c>
      <c r="G32" s="17">
        <v>66</v>
      </c>
      <c r="H32" s="17">
        <v>574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workbookViewId="0">
      <selection activeCell="D13" sqref="D13"/>
    </sheetView>
  </sheetViews>
  <sheetFormatPr defaultRowHeight="15" x14ac:dyDescent="0.25"/>
  <cols>
    <col min="1" max="1" width="23.5703125" bestFit="1" customWidth="1"/>
    <col min="2" max="2" width="16.28515625" bestFit="1" customWidth="1"/>
    <col min="3" max="3" width="10" bestFit="1" customWidth="1"/>
    <col min="4" max="4" width="9.7109375" bestFit="1" customWidth="1"/>
    <col min="5" max="5" width="9.28515625" bestFit="1" customWidth="1"/>
    <col min="6" max="6" width="9.7109375" bestFit="1" customWidth="1"/>
    <col min="7" max="7" width="10" bestFit="1" customWidth="1"/>
    <col min="8" max="8" width="11.28515625" bestFit="1" customWidth="1"/>
    <col min="9" max="9" width="9.5703125" bestFit="1" customWidth="1"/>
  </cols>
  <sheetData>
    <row r="3" spans="1:9" x14ac:dyDescent="0.25">
      <c r="A3" s="15" t="s">
        <v>95</v>
      </c>
      <c r="B3" s="15" t="s">
        <v>94</v>
      </c>
    </row>
    <row r="4" spans="1:9" x14ac:dyDescent="0.25">
      <c r="A4" s="15" t="s">
        <v>92</v>
      </c>
      <c r="B4" s="3">
        <v>41578</v>
      </c>
      <c r="C4" s="3">
        <v>41605</v>
      </c>
      <c r="D4" s="3">
        <v>41619</v>
      </c>
      <c r="E4" s="3">
        <v>41668</v>
      </c>
      <c r="F4" s="3">
        <v>41696</v>
      </c>
      <c r="G4" s="3">
        <v>41724</v>
      </c>
      <c r="H4" s="3" t="s">
        <v>93</v>
      </c>
      <c r="I4" t="s">
        <v>96</v>
      </c>
    </row>
    <row r="5" spans="1:9" x14ac:dyDescent="0.25">
      <c r="A5" s="16" t="s">
        <v>30</v>
      </c>
      <c r="B5" s="17">
        <v>10</v>
      </c>
      <c r="C5" s="17">
        <v>15</v>
      </c>
      <c r="D5" s="17">
        <v>10</v>
      </c>
      <c r="E5" s="17">
        <v>11</v>
      </c>
      <c r="F5" s="17">
        <v>17</v>
      </c>
      <c r="G5" s="17">
        <v>11</v>
      </c>
      <c r="H5" s="17">
        <v>74</v>
      </c>
      <c r="I5" s="18">
        <f>SUM(B5:G5)/COUNT(B5:G5)</f>
        <v>12.333333333333334</v>
      </c>
    </row>
    <row r="6" spans="1:9" x14ac:dyDescent="0.25">
      <c r="A6" s="16" t="s">
        <v>33</v>
      </c>
      <c r="B6" s="17">
        <v>9</v>
      </c>
      <c r="C6" s="17">
        <v>10</v>
      </c>
      <c r="D6" s="17">
        <v>8</v>
      </c>
      <c r="E6" s="17">
        <v>10</v>
      </c>
      <c r="F6" s="17">
        <v>13</v>
      </c>
      <c r="G6" s="17">
        <v>9</v>
      </c>
      <c r="H6" s="17">
        <v>59</v>
      </c>
      <c r="I6" s="18">
        <f t="shared" ref="I6:I31" si="0">SUM(B6:G6)/COUNT(B6:G6)</f>
        <v>9.8333333333333339</v>
      </c>
    </row>
    <row r="7" spans="1:9" x14ac:dyDescent="0.25">
      <c r="A7" s="16" t="s">
        <v>19</v>
      </c>
      <c r="B7" s="17"/>
      <c r="C7" s="17">
        <v>6</v>
      </c>
      <c r="D7" s="17">
        <v>12</v>
      </c>
      <c r="E7" s="17">
        <v>8</v>
      </c>
      <c r="F7" s="17">
        <v>16</v>
      </c>
      <c r="G7" s="17">
        <v>7</v>
      </c>
      <c r="H7" s="17">
        <v>49</v>
      </c>
      <c r="I7" s="18">
        <f t="shared" si="0"/>
        <v>9.8000000000000007</v>
      </c>
    </row>
    <row r="8" spans="1:9" x14ac:dyDescent="0.25">
      <c r="A8" s="16" t="s">
        <v>41</v>
      </c>
      <c r="B8" s="17">
        <v>11</v>
      </c>
      <c r="C8" s="17">
        <v>4</v>
      </c>
      <c r="D8" s="17">
        <v>6</v>
      </c>
      <c r="E8" s="17">
        <v>4</v>
      </c>
      <c r="F8" s="17">
        <v>14</v>
      </c>
      <c r="G8" s="17"/>
      <c r="H8" s="17">
        <v>39</v>
      </c>
      <c r="I8" s="18">
        <f t="shared" si="0"/>
        <v>7.8</v>
      </c>
    </row>
    <row r="9" spans="1:9" x14ac:dyDescent="0.25">
      <c r="A9" s="16" t="s">
        <v>27</v>
      </c>
      <c r="B9" s="17">
        <v>8</v>
      </c>
      <c r="C9" s="17">
        <v>12</v>
      </c>
      <c r="D9" s="17">
        <v>5</v>
      </c>
      <c r="E9" s="17">
        <v>1</v>
      </c>
      <c r="F9" s="17">
        <v>4</v>
      </c>
      <c r="G9" s="17">
        <v>5</v>
      </c>
      <c r="H9" s="17">
        <v>35</v>
      </c>
      <c r="I9" s="18">
        <f t="shared" si="0"/>
        <v>5.833333333333333</v>
      </c>
    </row>
    <row r="10" spans="1:9" x14ac:dyDescent="0.25">
      <c r="A10" s="16" t="s">
        <v>42</v>
      </c>
      <c r="B10" s="17">
        <v>7</v>
      </c>
      <c r="C10" s="17">
        <v>14</v>
      </c>
      <c r="D10" s="17"/>
      <c r="E10" s="17"/>
      <c r="F10" s="17">
        <v>11</v>
      </c>
      <c r="G10" s="17"/>
      <c r="H10" s="17">
        <v>32</v>
      </c>
      <c r="I10" s="18">
        <f t="shared" si="0"/>
        <v>10.666666666666666</v>
      </c>
    </row>
    <row r="11" spans="1:9" x14ac:dyDescent="0.25">
      <c r="A11" s="16" t="s">
        <v>22</v>
      </c>
      <c r="B11" s="17"/>
      <c r="C11" s="17">
        <v>2</v>
      </c>
      <c r="D11" s="17">
        <v>7</v>
      </c>
      <c r="E11" s="17">
        <v>9</v>
      </c>
      <c r="F11" s="17"/>
      <c r="G11" s="17">
        <v>8</v>
      </c>
      <c r="H11" s="17">
        <v>26</v>
      </c>
      <c r="I11" s="18">
        <f t="shared" si="0"/>
        <v>6.5</v>
      </c>
    </row>
    <row r="12" spans="1:9" x14ac:dyDescent="0.25">
      <c r="A12" s="16" t="s">
        <v>16</v>
      </c>
      <c r="B12" s="17">
        <v>1</v>
      </c>
      <c r="C12" s="17">
        <v>11</v>
      </c>
      <c r="D12" s="17">
        <v>3</v>
      </c>
      <c r="E12" s="17">
        <v>6</v>
      </c>
      <c r="F12" s="17"/>
      <c r="G12" s="17">
        <v>1</v>
      </c>
      <c r="H12" s="17">
        <v>22</v>
      </c>
      <c r="I12" s="18">
        <f t="shared" si="0"/>
        <v>4.4000000000000004</v>
      </c>
    </row>
    <row r="13" spans="1:9" x14ac:dyDescent="0.25">
      <c r="A13" s="16" t="s">
        <v>43</v>
      </c>
      <c r="B13" s="17">
        <v>5</v>
      </c>
      <c r="C13" s="17">
        <v>8</v>
      </c>
      <c r="D13" s="17">
        <v>9</v>
      </c>
      <c r="E13" s="17"/>
      <c r="F13" s="17"/>
      <c r="G13" s="17"/>
      <c r="H13" s="17">
        <v>22</v>
      </c>
      <c r="I13" s="18">
        <f t="shared" si="0"/>
        <v>7.333333333333333</v>
      </c>
    </row>
    <row r="14" spans="1:9" x14ac:dyDescent="0.25">
      <c r="A14" s="16" t="s">
        <v>44</v>
      </c>
      <c r="B14" s="17"/>
      <c r="C14" s="17">
        <v>13</v>
      </c>
      <c r="D14" s="17"/>
      <c r="E14" s="17">
        <v>7</v>
      </c>
      <c r="F14" s="17"/>
      <c r="G14" s="17"/>
      <c r="H14" s="17">
        <v>20</v>
      </c>
      <c r="I14" s="18">
        <f t="shared" si="0"/>
        <v>10</v>
      </c>
    </row>
    <row r="15" spans="1:9" x14ac:dyDescent="0.25">
      <c r="A15" s="16" t="s">
        <v>13</v>
      </c>
      <c r="B15" s="17">
        <v>12</v>
      </c>
      <c r="C15" s="17"/>
      <c r="D15" s="17"/>
      <c r="E15" s="17">
        <v>5</v>
      </c>
      <c r="F15" s="17"/>
      <c r="G15" s="17">
        <v>2</v>
      </c>
      <c r="H15" s="17">
        <v>19</v>
      </c>
      <c r="I15" s="18">
        <f t="shared" si="0"/>
        <v>6.333333333333333</v>
      </c>
    </row>
    <row r="16" spans="1:9" x14ac:dyDescent="0.25">
      <c r="A16" s="16" t="s">
        <v>46</v>
      </c>
      <c r="B16" s="17">
        <v>6</v>
      </c>
      <c r="C16" s="17">
        <v>1</v>
      </c>
      <c r="D16" s="17">
        <v>11</v>
      </c>
      <c r="E16" s="17"/>
      <c r="F16" s="17"/>
      <c r="G16" s="17"/>
      <c r="H16" s="17">
        <v>18</v>
      </c>
      <c r="I16" s="18">
        <f t="shared" si="0"/>
        <v>6</v>
      </c>
    </row>
    <row r="17" spans="1:9" x14ac:dyDescent="0.25">
      <c r="A17" s="16" t="s">
        <v>45</v>
      </c>
      <c r="B17" s="17">
        <v>4</v>
      </c>
      <c r="C17" s="17">
        <v>3</v>
      </c>
      <c r="D17" s="17"/>
      <c r="E17" s="17">
        <v>3</v>
      </c>
      <c r="F17" s="17">
        <v>8</v>
      </c>
      <c r="G17" s="17"/>
      <c r="H17" s="17">
        <v>18</v>
      </c>
      <c r="I17" s="18">
        <f t="shared" si="0"/>
        <v>4.5</v>
      </c>
    </row>
    <row r="18" spans="1:9" x14ac:dyDescent="0.25">
      <c r="A18" s="16" t="s">
        <v>48</v>
      </c>
      <c r="B18" s="17">
        <v>3</v>
      </c>
      <c r="C18" s="17"/>
      <c r="D18" s="17"/>
      <c r="E18" s="17"/>
      <c r="F18" s="17">
        <v>12</v>
      </c>
      <c r="G18" s="17"/>
      <c r="H18" s="17">
        <v>15</v>
      </c>
      <c r="I18" s="18">
        <f t="shared" si="0"/>
        <v>7.5</v>
      </c>
    </row>
    <row r="19" spans="1:9" x14ac:dyDescent="0.25">
      <c r="A19" s="16" t="s">
        <v>47</v>
      </c>
      <c r="B19" s="17"/>
      <c r="C19" s="17"/>
      <c r="D19" s="17"/>
      <c r="E19" s="17"/>
      <c r="F19" s="17">
        <v>15</v>
      </c>
      <c r="G19" s="17"/>
      <c r="H19" s="17">
        <v>15</v>
      </c>
      <c r="I19" s="18">
        <f t="shared" si="0"/>
        <v>15</v>
      </c>
    </row>
    <row r="20" spans="1:9" x14ac:dyDescent="0.25">
      <c r="A20" s="16" t="s">
        <v>38</v>
      </c>
      <c r="B20" s="17"/>
      <c r="C20" s="17">
        <v>9</v>
      </c>
      <c r="D20" s="17">
        <v>1</v>
      </c>
      <c r="E20" s="17"/>
      <c r="F20" s="17">
        <v>1</v>
      </c>
      <c r="G20" s="17">
        <v>4</v>
      </c>
      <c r="H20" s="17">
        <v>15</v>
      </c>
      <c r="I20" s="18">
        <f t="shared" si="0"/>
        <v>3.75</v>
      </c>
    </row>
    <row r="21" spans="1:9" x14ac:dyDescent="0.25">
      <c r="A21" s="16" t="s">
        <v>35</v>
      </c>
      <c r="B21" s="17"/>
      <c r="C21" s="17">
        <v>7</v>
      </c>
      <c r="D21" s="17"/>
      <c r="E21" s="17"/>
      <c r="F21" s="17"/>
      <c r="G21" s="17">
        <v>6</v>
      </c>
      <c r="H21" s="17">
        <v>13</v>
      </c>
      <c r="I21" s="18">
        <f t="shared" si="0"/>
        <v>6.5</v>
      </c>
    </row>
    <row r="22" spans="1:9" x14ac:dyDescent="0.25">
      <c r="A22" s="16" t="s">
        <v>49</v>
      </c>
      <c r="B22" s="17"/>
      <c r="C22" s="17"/>
      <c r="D22" s="17">
        <v>13</v>
      </c>
      <c r="E22" s="17"/>
      <c r="F22" s="17"/>
      <c r="G22" s="17"/>
      <c r="H22" s="17">
        <v>13</v>
      </c>
      <c r="I22" s="18">
        <f t="shared" si="0"/>
        <v>13</v>
      </c>
    </row>
    <row r="23" spans="1:9" x14ac:dyDescent="0.25">
      <c r="A23" s="16" t="s">
        <v>50</v>
      </c>
      <c r="B23" s="17"/>
      <c r="C23" s="17"/>
      <c r="D23" s="17">
        <v>2</v>
      </c>
      <c r="E23" s="17"/>
      <c r="F23" s="17">
        <v>10</v>
      </c>
      <c r="G23" s="17"/>
      <c r="H23" s="17">
        <v>12</v>
      </c>
      <c r="I23" s="18">
        <f t="shared" si="0"/>
        <v>6</v>
      </c>
    </row>
    <row r="24" spans="1:9" x14ac:dyDescent="0.25">
      <c r="A24" s="16" t="s">
        <v>25</v>
      </c>
      <c r="B24" s="17"/>
      <c r="C24" s="17"/>
      <c r="D24" s="17"/>
      <c r="E24" s="17"/>
      <c r="F24" s="17"/>
      <c r="G24" s="17">
        <v>10</v>
      </c>
      <c r="H24" s="17">
        <v>10</v>
      </c>
      <c r="I24" s="18">
        <f t="shared" si="0"/>
        <v>10</v>
      </c>
    </row>
    <row r="25" spans="1:9" x14ac:dyDescent="0.25">
      <c r="A25" s="16" t="s">
        <v>51</v>
      </c>
      <c r="B25" s="17"/>
      <c r="C25" s="17">
        <v>5</v>
      </c>
      <c r="D25" s="17">
        <v>4</v>
      </c>
      <c r="E25" s="17"/>
      <c r="F25" s="17"/>
      <c r="G25" s="17"/>
      <c r="H25" s="17">
        <v>9</v>
      </c>
      <c r="I25" s="18">
        <f t="shared" si="0"/>
        <v>4.5</v>
      </c>
    </row>
    <row r="26" spans="1:9" x14ac:dyDescent="0.25">
      <c r="A26" s="16" t="s">
        <v>52</v>
      </c>
      <c r="B26" s="17"/>
      <c r="C26" s="17"/>
      <c r="D26" s="17"/>
      <c r="E26" s="17"/>
      <c r="F26" s="17">
        <v>9</v>
      </c>
      <c r="G26" s="17"/>
      <c r="H26" s="17">
        <v>9</v>
      </c>
      <c r="I26" s="18">
        <f t="shared" si="0"/>
        <v>9</v>
      </c>
    </row>
    <row r="27" spans="1:9" x14ac:dyDescent="0.25">
      <c r="A27" s="16" t="s">
        <v>10</v>
      </c>
      <c r="B27" s="17">
        <v>2</v>
      </c>
      <c r="C27" s="17"/>
      <c r="D27" s="17"/>
      <c r="E27" s="17"/>
      <c r="F27" s="17">
        <v>3</v>
      </c>
      <c r="G27" s="17">
        <v>3</v>
      </c>
      <c r="H27" s="17">
        <v>8</v>
      </c>
      <c r="I27" s="18">
        <f t="shared" si="0"/>
        <v>2.6666666666666665</v>
      </c>
    </row>
    <row r="28" spans="1:9" x14ac:dyDescent="0.25">
      <c r="A28" s="16" t="s">
        <v>53</v>
      </c>
      <c r="B28" s="17"/>
      <c r="C28" s="17"/>
      <c r="D28" s="17"/>
      <c r="E28" s="17"/>
      <c r="F28" s="17">
        <v>7</v>
      </c>
      <c r="G28" s="17"/>
      <c r="H28" s="17">
        <v>7</v>
      </c>
      <c r="I28" s="18">
        <f t="shared" si="0"/>
        <v>7</v>
      </c>
    </row>
    <row r="29" spans="1:9" x14ac:dyDescent="0.25">
      <c r="A29" s="16" t="s">
        <v>54</v>
      </c>
      <c r="B29" s="17"/>
      <c r="C29" s="17"/>
      <c r="D29" s="17"/>
      <c r="E29" s="17">
        <v>2</v>
      </c>
      <c r="F29" s="17">
        <v>5</v>
      </c>
      <c r="G29" s="17"/>
      <c r="H29" s="17">
        <v>7</v>
      </c>
      <c r="I29" s="18">
        <f t="shared" si="0"/>
        <v>3.5</v>
      </c>
    </row>
    <row r="30" spans="1:9" x14ac:dyDescent="0.25">
      <c r="A30" s="16" t="s">
        <v>55</v>
      </c>
      <c r="B30" s="17"/>
      <c r="C30" s="17"/>
      <c r="D30" s="17"/>
      <c r="E30" s="17"/>
      <c r="F30" s="17">
        <v>6</v>
      </c>
      <c r="G30" s="17"/>
      <c r="H30" s="17">
        <v>6</v>
      </c>
      <c r="I30" s="18">
        <f t="shared" si="0"/>
        <v>6</v>
      </c>
    </row>
    <row r="31" spans="1:9" x14ac:dyDescent="0.25">
      <c r="A31" s="16" t="s">
        <v>56</v>
      </c>
      <c r="B31" s="17"/>
      <c r="C31" s="17"/>
      <c r="D31" s="17"/>
      <c r="E31" s="17"/>
      <c r="F31" s="17">
        <v>2</v>
      </c>
      <c r="G31" s="17"/>
      <c r="H31" s="17">
        <v>2</v>
      </c>
      <c r="I31" s="18">
        <f t="shared" si="0"/>
        <v>2</v>
      </c>
    </row>
    <row r="32" spans="1:9" x14ac:dyDescent="0.25">
      <c r="A32" s="16" t="s">
        <v>93</v>
      </c>
      <c r="B32" s="17">
        <v>78</v>
      </c>
      <c r="C32" s="17">
        <v>120</v>
      </c>
      <c r="D32" s="17">
        <v>91</v>
      </c>
      <c r="E32" s="17">
        <v>66</v>
      </c>
      <c r="F32" s="17">
        <v>153</v>
      </c>
      <c r="G32" s="17">
        <v>66</v>
      </c>
      <c r="H32" s="17">
        <v>574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1"/>
  <sheetViews>
    <sheetView workbookViewId="0">
      <selection activeCell="O17" sqref="G3:O17"/>
    </sheetView>
  </sheetViews>
  <sheetFormatPr defaultRowHeight="15" x14ac:dyDescent="0.25"/>
  <cols>
    <col min="1" max="1" width="17" bestFit="1" customWidth="1"/>
    <col min="2" max="2" width="9.7109375" bestFit="1" customWidth="1"/>
    <col min="3" max="3" width="5.28515625" bestFit="1" customWidth="1"/>
    <col min="4" max="4" width="8.5703125" bestFit="1" customWidth="1"/>
    <col min="7" max="7" width="16.42578125" customWidth="1"/>
    <col min="11" max="11" width="1.7109375" customWidth="1"/>
    <col min="12" max="12" width="16.28515625" customWidth="1"/>
  </cols>
  <sheetData>
    <row r="3" spans="1:15" x14ac:dyDescent="0.25">
      <c r="A3" s="15" t="s">
        <v>101</v>
      </c>
      <c r="B3" s="6" t="s">
        <v>102</v>
      </c>
      <c r="C3" s="6" t="s">
        <v>40</v>
      </c>
      <c r="D3" s="6" t="s">
        <v>103</v>
      </c>
      <c r="G3" s="6" t="s">
        <v>101</v>
      </c>
      <c r="H3" s="6" t="s">
        <v>40</v>
      </c>
      <c r="I3" s="6" t="s">
        <v>102</v>
      </c>
      <c r="J3" s="6" t="s">
        <v>103</v>
      </c>
      <c r="L3" s="6" t="s">
        <v>101</v>
      </c>
      <c r="M3" s="6" t="s">
        <v>40</v>
      </c>
      <c r="N3" s="6" t="s">
        <v>102</v>
      </c>
      <c r="O3" s="6" t="s">
        <v>103</v>
      </c>
    </row>
    <row r="4" spans="1:15" x14ac:dyDescent="0.25">
      <c r="A4" s="16" t="s">
        <v>30</v>
      </c>
      <c r="B4" s="17">
        <v>11</v>
      </c>
      <c r="C4" s="17">
        <v>6</v>
      </c>
      <c r="D4" s="17">
        <v>74</v>
      </c>
      <c r="G4" s="16" t="s">
        <v>30</v>
      </c>
      <c r="H4" s="17">
        <v>6</v>
      </c>
      <c r="I4" s="17">
        <v>11</v>
      </c>
      <c r="J4" s="17">
        <v>74</v>
      </c>
    </row>
    <row r="5" spans="1:15" x14ac:dyDescent="0.25">
      <c r="A5" s="16" t="s">
        <v>33</v>
      </c>
      <c r="B5" s="17">
        <v>9</v>
      </c>
      <c r="C5" s="17">
        <v>6</v>
      </c>
      <c r="D5" s="17">
        <v>59</v>
      </c>
      <c r="G5" s="16" t="s">
        <v>33</v>
      </c>
      <c r="H5" s="17">
        <v>6</v>
      </c>
      <c r="I5" s="17">
        <v>9</v>
      </c>
      <c r="J5" s="17">
        <v>59</v>
      </c>
      <c r="L5" s="16" t="s">
        <v>47</v>
      </c>
      <c r="M5" s="17">
        <v>1</v>
      </c>
      <c r="N5" s="17">
        <v>0</v>
      </c>
      <c r="O5" s="17">
        <v>15</v>
      </c>
    </row>
    <row r="6" spans="1:15" x14ac:dyDescent="0.25">
      <c r="A6" s="16" t="s">
        <v>19</v>
      </c>
      <c r="B6" s="17">
        <v>7</v>
      </c>
      <c r="C6" s="17">
        <v>5</v>
      </c>
      <c r="D6" s="17">
        <v>49</v>
      </c>
      <c r="G6" s="16" t="s">
        <v>19</v>
      </c>
      <c r="H6" s="17">
        <v>5</v>
      </c>
      <c r="I6" s="17">
        <v>7</v>
      </c>
      <c r="J6" s="17">
        <v>49</v>
      </c>
      <c r="L6" s="16" t="s">
        <v>38</v>
      </c>
      <c r="M6" s="17">
        <v>4</v>
      </c>
      <c r="N6" s="17">
        <v>4</v>
      </c>
      <c r="O6" s="17">
        <v>15</v>
      </c>
    </row>
    <row r="7" spans="1:15" x14ac:dyDescent="0.25">
      <c r="A7" s="16" t="s">
        <v>41</v>
      </c>
      <c r="B7" s="17">
        <v>0</v>
      </c>
      <c r="C7" s="17">
        <v>5</v>
      </c>
      <c r="D7" s="17">
        <v>39</v>
      </c>
      <c r="G7" s="16" t="s">
        <v>41</v>
      </c>
      <c r="H7" s="17">
        <v>5</v>
      </c>
      <c r="I7" s="17">
        <v>0</v>
      </c>
      <c r="J7" s="17">
        <v>39</v>
      </c>
      <c r="L7" s="16" t="s">
        <v>35</v>
      </c>
      <c r="M7" s="17">
        <v>2</v>
      </c>
      <c r="N7" s="17">
        <v>6</v>
      </c>
      <c r="O7" s="17">
        <v>13</v>
      </c>
    </row>
    <row r="8" spans="1:15" x14ac:dyDescent="0.25">
      <c r="A8" s="16" t="s">
        <v>27</v>
      </c>
      <c r="B8" s="17">
        <v>5</v>
      </c>
      <c r="C8" s="17">
        <v>6</v>
      </c>
      <c r="D8" s="17">
        <v>35</v>
      </c>
      <c r="G8" s="16" t="s">
        <v>27</v>
      </c>
      <c r="H8" s="17">
        <v>6</v>
      </c>
      <c r="I8" s="17">
        <v>5</v>
      </c>
      <c r="J8" s="17">
        <v>35</v>
      </c>
      <c r="L8" s="16" t="s">
        <v>49</v>
      </c>
      <c r="M8" s="17">
        <v>1</v>
      </c>
      <c r="N8" s="17">
        <v>0</v>
      </c>
      <c r="O8" s="17">
        <v>13</v>
      </c>
    </row>
    <row r="9" spans="1:15" x14ac:dyDescent="0.25">
      <c r="A9" s="16" t="s">
        <v>42</v>
      </c>
      <c r="B9" s="17">
        <v>0</v>
      </c>
      <c r="C9" s="17">
        <v>3</v>
      </c>
      <c r="D9" s="17">
        <v>32</v>
      </c>
      <c r="G9" s="16" t="s">
        <v>42</v>
      </c>
      <c r="H9" s="17">
        <v>3</v>
      </c>
      <c r="I9" s="17">
        <v>0</v>
      </c>
      <c r="J9" s="17">
        <v>32</v>
      </c>
      <c r="L9" s="16" t="s">
        <v>50</v>
      </c>
      <c r="M9" s="17">
        <v>2</v>
      </c>
      <c r="N9" s="17">
        <v>0</v>
      </c>
      <c r="O9" s="17">
        <v>12</v>
      </c>
    </row>
    <row r="10" spans="1:15" x14ac:dyDescent="0.25">
      <c r="A10" s="16" t="s">
        <v>22</v>
      </c>
      <c r="B10" s="17">
        <v>8</v>
      </c>
      <c r="C10" s="17">
        <v>4</v>
      </c>
      <c r="D10" s="17">
        <v>26</v>
      </c>
      <c r="G10" s="16" t="s">
        <v>22</v>
      </c>
      <c r="H10" s="17">
        <v>4</v>
      </c>
      <c r="I10" s="17">
        <v>8</v>
      </c>
      <c r="J10" s="17">
        <v>26</v>
      </c>
      <c r="L10" s="16" t="s">
        <v>25</v>
      </c>
      <c r="M10" s="17">
        <v>1</v>
      </c>
      <c r="N10" s="17">
        <v>10</v>
      </c>
      <c r="O10" s="17">
        <v>10</v>
      </c>
    </row>
    <row r="11" spans="1:15" x14ac:dyDescent="0.25">
      <c r="A11" s="16" t="s">
        <v>16</v>
      </c>
      <c r="B11" s="17">
        <v>1</v>
      </c>
      <c r="C11" s="17">
        <v>5</v>
      </c>
      <c r="D11" s="17">
        <v>22</v>
      </c>
      <c r="G11" s="16" t="s">
        <v>16</v>
      </c>
      <c r="H11" s="17">
        <v>5</v>
      </c>
      <c r="I11" s="17">
        <v>1</v>
      </c>
      <c r="J11" s="17">
        <v>22</v>
      </c>
      <c r="L11" s="16" t="s">
        <v>51</v>
      </c>
      <c r="M11" s="17">
        <v>2</v>
      </c>
      <c r="N11" s="17">
        <v>0</v>
      </c>
      <c r="O11" s="17">
        <v>9</v>
      </c>
    </row>
    <row r="12" spans="1:15" x14ac:dyDescent="0.25">
      <c r="A12" s="16" t="s">
        <v>43</v>
      </c>
      <c r="B12" s="17">
        <v>0</v>
      </c>
      <c r="C12" s="17">
        <v>3</v>
      </c>
      <c r="D12" s="17">
        <v>22</v>
      </c>
      <c r="G12" s="16" t="s">
        <v>43</v>
      </c>
      <c r="H12" s="17">
        <v>3</v>
      </c>
      <c r="I12" s="17">
        <v>0</v>
      </c>
      <c r="J12" s="17">
        <v>22</v>
      </c>
      <c r="L12" s="16" t="s">
        <v>52</v>
      </c>
      <c r="M12" s="17">
        <v>1</v>
      </c>
      <c r="N12" s="17">
        <v>0</v>
      </c>
      <c r="O12" s="17">
        <v>9</v>
      </c>
    </row>
    <row r="13" spans="1:15" x14ac:dyDescent="0.25">
      <c r="A13" s="16" t="s">
        <v>44</v>
      </c>
      <c r="B13" s="17">
        <v>0</v>
      </c>
      <c r="C13" s="17">
        <v>2</v>
      </c>
      <c r="D13" s="17">
        <v>20</v>
      </c>
      <c r="G13" s="16" t="s">
        <v>44</v>
      </c>
      <c r="H13" s="17">
        <v>2</v>
      </c>
      <c r="I13" s="17">
        <v>0</v>
      </c>
      <c r="J13" s="17">
        <v>20</v>
      </c>
      <c r="L13" s="16" t="s">
        <v>10</v>
      </c>
      <c r="M13" s="17">
        <v>3</v>
      </c>
      <c r="N13" s="17">
        <v>3</v>
      </c>
      <c r="O13" s="17">
        <v>8</v>
      </c>
    </row>
    <row r="14" spans="1:15" x14ac:dyDescent="0.25">
      <c r="A14" s="16" t="s">
        <v>13</v>
      </c>
      <c r="B14" s="17">
        <v>2</v>
      </c>
      <c r="C14" s="17">
        <v>3</v>
      </c>
      <c r="D14" s="17">
        <v>19</v>
      </c>
      <c r="G14" s="16" t="s">
        <v>13</v>
      </c>
      <c r="H14" s="17">
        <v>3</v>
      </c>
      <c r="I14" s="17">
        <v>2</v>
      </c>
      <c r="J14" s="17">
        <v>19</v>
      </c>
      <c r="L14" s="16" t="s">
        <v>53</v>
      </c>
      <c r="M14" s="17">
        <v>1</v>
      </c>
      <c r="N14" s="17">
        <v>0</v>
      </c>
      <c r="O14" s="17">
        <v>7</v>
      </c>
    </row>
    <row r="15" spans="1:15" x14ac:dyDescent="0.25">
      <c r="A15" s="16" t="s">
        <v>46</v>
      </c>
      <c r="B15" s="17">
        <v>0</v>
      </c>
      <c r="C15" s="17">
        <v>3</v>
      </c>
      <c r="D15" s="17">
        <v>18</v>
      </c>
      <c r="G15" s="16" t="s">
        <v>46</v>
      </c>
      <c r="H15" s="17">
        <v>3</v>
      </c>
      <c r="I15" s="17">
        <v>0</v>
      </c>
      <c r="J15" s="17">
        <v>18</v>
      </c>
      <c r="L15" s="16" t="s">
        <v>54</v>
      </c>
      <c r="M15" s="17">
        <v>2</v>
      </c>
      <c r="N15" s="17">
        <v>0</v>
      </c>
      <c r="O15" s="17">
        <v>7</v>
      </c>
    </row>
    <row r="16" spans="1:15" x14ac:dyDescent="0.25">
      <c r="A16" s="16" t="s">
        <v>45</v>
      </c>
      <c r="B16" s="17">
        <v>0</v>
      </c>
      <c r="C16" s="17">
        <v>4</v>
      </c>
      <c r="D16" s="17">
        <v>18</v>
      </c>
      <c r="G16" s="16" t="s">
        <v>45</v>
      </c>
      <c r="H16" s="17">
        <v>4</v>
      </c>
      <c r="I16" s="17">
        <v>0</v>
      </c>
      <c r="J16" s="17">
        <v>18</v>
      </c>
      <c r="L16" s="16" t="s">
        <v>55</v>
      </c>
      <c r="M16" s="17">
        <v>1</v>
      </c>
      <c r="N16" s="17">
        <v>0</v>
      </c>
      <c r="O16" s="17">
        <v>6</v>
      </c>
    </row>
    <row r="17" spans="1:15" x14ac:dyDescent="0.25">
      <c r="A17" s="16" t="s">
        <v>48</v>
      </c>
      <c r="B17" s="17">
        <v>0</v>
      </c>
      <c r="C17" s="17">
        <v>2</v>
      </c>
      <c r="D17" s="17">
        <v>15</v>
      </c>
      <c r="G17" s="16" t="s">
        <v>48</v>
      </c>
      <c r="H17" s="17">
        <v>2</v>
      </c>
      <c r="I17" s="17">
        <v>0</v>
      </c>
      <c r="J17" s="17">
        <v>15</v>
      </c>
      <c r="L17" s="16" t="s">
        <v>56</v>
      </c>
      <c r="M17" s="17">
        <v>1</v>
      </c>
      <c r="N17" s="17">
        <v>0</v>
      </c>
      <c r="O17" s="17">
        <v>2</v>
      </c>
    </row>
    <row r="18" spans="1:15" x14ac:dyDescent="0.25">
      <c r="A18" s="16" t="s">
        <v>47</v>
      </c>
      <c r="B18" s="17">
        <v>0</v>
      </c>
      <c r="C18" s="17">
        <v>1</v>
      </c>
      <c r="D18" s="17">
        <v>15</v>
      </c>
    </row>
    <row r="19" spans="1:15" x14ac:dyDescent="0.25">
      <c r="A19" s="16" t="s">
        <v>38</v>
      </c>
      <c r="B19" s="17">
        <v>4</v>
      </c>
      <c r="C19" s="17">
        <v>4</v>
      </c>
      <c r="D19" s="17">
        <v>15</v>
      </c>
    </row>
    <row r="20" spans="1:15" x14ac:dyDescent="0.25">
      <c r="A20" s="16" t="s">
        <v>35</v>
      </c>
      <c r="B20" s="17">
        <v>6</v>
      </c>
      <c r="C20" s="17">
        <v>2</v>
      </c>
      <c r="D20" s="17">
        <v>13</v>
      </c>
    </row>
    <row r="21" spans="1:15" x14ac:dyDescent="0.25">
      <c r="A21" s="16" t="s">
        <v>49</v>
      </c>
      <c r="B21" s="17">
        <v>0</v>
      </c>
      <c r="C21" s="17">
        <v>1</v>
      </c>
      <c r="D21" s="17">
        <v>13</v>
      </c>
    </row>
    <row r="22" spans="1:15" x14ac:dyDescent="0.25">
      <c r="A22" s="16" t="s">
        <v>50</v>
      </c>
      <c r="B22" s="17">
        <v>0</v>
      </c>
      <c r="C22" s="17">
        <v>2</v>
      </c>
      <c r="D22" s="17">
        <v>12</v>
      </c>
    </row>
    <row r="23" spans="1:15" x14ac:dyDescent="0.25">
      <c r="A23" s="16" t="s">
        <v>25</v>
      </c>
      <c r="B23" s="17">
        <v>10</v>
      </c>
      <c r="C23" s="17">
        <v>1</v>
      </c>
      <c r="D23" s="17">
        <v>10</v>
      </c>
    </row>
    <row r="24" spans="1:15" x14ac:dyDescent="0.25">
      <c r="A24" s="16" t="s">
        <v>51</v>
      </c>
      <c r="B24" s="17">
        <v>0</v>
      </c>
      <c r="C24" s="17">
        <v>2</v>
      </c>
      <c r="D24" s="17">
        <v>9</v>
      </c>
    </row>
    <row r="25" spans="1:15" x14ac:dyDescent="0.25">
      <c r="A25" s="16" t="s">
        <v>52</v>
      </c>
      <c r="B25" s="17">
        <v>0</v>
      </c>
      <c r="C25" s="17">
        <v>1</v>
      </c>
      <c r="D25" s="17">
        <v>9</v>
      </c>
    </row>
    <row r="26" spans="1:15" x14ac:dyDescent="0.25">
      <c r="A26" s="16" t="s">
        <v>10</v>
      </c>
      <c r="B26" s="17">
        <v>3</v>
      </c>
      <c r="C26" s="17">
        <v>3</v>
      </c>
      <c r="D26" s="17">
        <v>8</v>
      </c>
    </row>
    <row r="27" spans="1:15" x14ac:dyDescent="0.25">
      <c r="A27" s="16" t="s">
        <v>53</v>
      </c>
      <c r="B27" s="17">
        <v>0</v>
      </c>
      <c r="C27" s="17">
        <v>1</v>
      </c>
      <c r="D27" s="17">
        <v>7</v>
      </c>
    </row>
    <row r="28" spans="1:15" x14ac:dyDescent="0.25">
      <c r="A28" s="16" t="s">
        <v>54</v>
      </c>
      <c r="B28" s="17">
        <v>0</v>
      </c>
      <c r="C28" s="17">
        <v>2</v>
      </c>
      <c r="D28" s="17">
        <v>7</v>
      </c>
    </row>
    <row r="29" spans="1:15" x14ac:dyDescent="0.25">
      <c r="A29" s="16" t="s">
        <v>55</v>
      </c>
      <c r="B29" s="17">
        <v>0</v>
      </c>
      <c r="C29" s="17">
        <v>1</v>
      </c>
      <c r="D29" s="17">
        <v>6</v>
      </c>
    </row>
    <row r="30" spans="1:15" x14ac:dyDescent="0.25">
      <c r="A30" s="16" t="s">
        <v>56</v>
      </c>
      <c r="B30" s="17">
        <v>0</v>
      </c>
      <c r="C30" s="17">
        <v>1</v>
      </c>
      <c r="D30" s="17">
        <v>2</v>
      </c>
    </row>
    <row r="31" spans="1:15" x14ac:dyDescent="0.25">
      <c r="A31" s="16" t="s">
        <v>93</v>
      </c>
      <c r="B31" s="17">
        <v>66</v>
      </c>
      <c r="C31" s="17">
        <v>79</v>
      </c>
      <c r="D31" s="17">
        <v>74</v>
      </c>
      <c r="G31" s="16" t="s">
        <v>93</v>
      </c>
      <c r="H31" s="17">
        <v>66</v>
      </c>
      <c r="I31" s="17">
        <v>79</v>
      </c>
      <c r="J31" s="17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pane ySplit="1" topLeftCell="A2" activePane="bottomLeft" state="frozen"/>
      <selection pane="bottomLeft" activeCell="J83" sqref="J83"/>
    </sheetView>
  </sheetViews>
  <sheetFormatPr defaultRowHeight="15" x14ac:dyDescent="0.25"/>
  <cols>
    <col min="1" max="2" width="11.85546875" style="6" customWidth="1"/>
    <col min="3" max="3" width="9.85546875" bestFit="1" customWidth="1"/>
    <col min="14" max="14" width="9.140625" style="6"/>
  </cols>
  <sheetData>
    <row r="1" spans="1:15" s="9" customFormat="1" ht="45" x14ac:dyDescent="0.25">
      <c r="A1" s="9" t="s">
        <v>58</v>
      </c>
      <c r="B1" s="9" t="s">
        <v>59</v>
      </c>
      <c r="C1" s="9" t="s">
        <v>60</v>
      </c>
      <c r="D1" s="9" t="s">
        <v>61</v>
      </c>
      <c r="E1" s="9" t="s">
        <v>62</v>
      </c>
      <c r="F1" s="10" t="s">
        <v>0</v>
      </c>
      <c r="G1" s="11" t="s">
        <v>1</v>
      </c>
      <c r="H1" s="10" t="s">
        <v>2</v>
      </c>
      <c r="I1" s="11" t="s">
        <v>3</v>
      </c>
      <c r="J1" s="11" t="s">
        <v>4</v>
      </c>
      <c r="K1" s="12" t="s">
        <v>5</v>
      </c>
      <c r="L1" s="12" t="s">
        <v>6</v>
      </c>
      <c r="M1" s="11" t="s">
        <v>7</v>
      </c>
      <c r="N1" s="11" t="s">
        <v>100</v>
      </c>
      <c r="O1" s="11" t="s">
        <v>57</v>
      </c>
    </row>
    <row r="2" spans="1:15" x14ac:dyDescent="0.25">
      <c r="A2" s="3">
        <v>41724</v>
      </c>
      <c r="B2" s="5">
        <v>6</v>
      </c>
      <c r="C2" s="1" t="s">
        <v>31</v>
      </c>
      <c r="D2" s="1" t="s">
        <v>32</v>
      </c>
      <c r="E2" s="1" t="s">
        <v>33</v>
      </c>
      <c r="F2" s="2">
        <v>2.1631944444444447E-2</v>
      </c>
      <c r="G2" s="2">
        <v>2.1527777777777781E-2</v>
      </c>
      <c r="H2" s="2">
        <v>1.273148148148148E-4</v>
      </c>
      <c r="I2" s="2">
        <v>2.1400462962962965E-2</v>
      </c>
      <c r="J2" s="2">
        <v>2.3148148148148182E-4</v>
      </c>
      <c r="K2" s="5">
        <v>9</v>
      </c>
      <c r="L2" s="4">
        <v>59</v>
      </c>
      <c r="M2" s="2">
        <v>2.1527777777777767E-2</v>
      </c>
      <c r="N2" s="5">
        <f>IF(B2=6,K2,0)</f>
        <v>9</v>
      </c>
      <c r="O2" s="5">
        <v>10</v>
      </c>
    </row>
    <row r="3" spans="1:15" x14ac:dyDescent="0.25">
      <c r="A3" s="3">
        <v>41724</v>
      </c>
      <c r="B3" s="5">
        <v>6</v>
      </c>
      <c r="C3" s="1" t="s">
        <v>23</v>
      </c>
      <c r="D3" s="1" t="s">
        <v>24</v>
      </c>
      <c r="E3" s="1" t="s">
        <v>25</v>
      </c>
      <c r="F3" s="2">
        <v>2.1527777777777781E-2</v>
      </c>
      <c r="G3" s="2">
        <v>2.1527777777777781E-2</v>
      </c>
      <c r="H3" s="2">
        <v>1.6203703703703703E-4</v>
      </c>
      <c r="I3" s="2">
        <v>2.1365740740740744E-2</v>
      </c>
      <c r="J3" s="2">
        <v>1.6203703703703692E-4</v>
      </c>
      <c r="K3" s="5">
        <v>10</v>
      </c>
      <c r="L3" s="4">
        <v>10</v>
      </c>
      <c r="M3" s="2">
        <v>2.1527777777777767E-2</v>
      </c>
      <c r="N3" s="5">
        <f t="shared" ref="N3:N66" si="0">IF(B3=6,K3,0)</f>
        <v>10</v>
      </c>
      <c r="O3" s="5">
        <v>9</v>
      </c>
    </row>
    <row r="4" spans="1:15" x14ac:dyDescent="0.25">
      <c r="A4" s="3">
        <v>41724</v>
      </c>
      <c r="B4" s="5">
        <v>6</v>
      </c>
      <c r="C4" s="1" t="s">
        <v>20</v>
      </c>
      <c r="D4" s="1" t="s">
        <v>21</v>
      </c>
      <c r="E4" s="1" t="s">
        <v>22</v>
      </c>
      <c r="F4" s="2">
        <v>2.2002314814814801E-2</v>
      </c>
      <c r="G4" s="2">
        <v>2.1875000000000002E-2</v>
      </c>
      <c r="H4" s="2">
        <v>1.8518518518518518E-4</v>
      </c>
      <c r="I4" s="2">
        <v>2.1689814814814818E-2</v>
      </c>
      <c r="J4" s="2">
        <v>3.1249999999998293E-4</v>
      </c>
      <c r="K4" s="5">
        <v>8</v>
      </c>
      <c r="L4" s="4">
        <v>26</v>
      </c>
      <c r="M4" s="2">
        <v>2.1527777777777767E-2</v>
      </c>
      <c r="N4" s="5">
        <f t="shared" si="0"/>
        <v>8</v>
      </c>
      <c r="O4" s="5">
        <v>8</v>
      </c>
    </row>
    <row r="5" spans="1:15" x14ac:dyDescent="0.25">
      <c r="A5" s="3">
        <v>41724</v>
      </c>
      <c r="B5" s="5">
        <v>6</v>
      </c>
      <c r="C5" s="1" t="s">
        <v>28</v>
      </c>
      <c r="D5" s="1" t="s">
        <v>29</v>
      </c>
      <c r="E5" s="1" t="s">
        <v>30</v>
      </c>
      <c r="F5" s="2">
        <v>2.3159722222222224E-2</v>
      </c>
      <c r="G5" s="2">
        <v>2.3263888888888872E-2</v>
      </c>
      <c r="H5" s="2">
        <v>2.3148148148148146E-4</v>
      </c>
      <c r="I5" s="2">
        <v>2.303240740740739E-2</v>
      </c>
      <c r="J5" s="2">
        <v>1.2731481481483356E-4</v>
      </c>
      <c r="K5" s="5">
        <v>11</v>
      </c>
      <c r="L5" s="4">
        <v>74</v>
      </c>
      <c r="M5" s="2">
        <v>2.2916666666666651E-2</v>
      </c>
      <c r="N5" s="5">
        <f t="shared" si="0"/>
        <v>11</v>
      </c>
      <c r="O5" s="5">
        <v>7</v>
      </c>
    </row>
    <row r="6" spans="1:15" x14ac:dyDescent="0.25">
      <c r="A6" s="3">
        <v>41724</v>
      </c>
      <c r="B6" s="5">
        <v>6</v>
      </c>
      <c r="C6" s="1" t="s">
        <v>11</v>
      </c>
      <c r="D6" s="1" t="s">
        <v>34</v>
      </c>
      <c r="E6" s="1" t="s">
        <v>35</v>
      </c>
      <c r="F6" s="2">
        <v>2.644675925925926E-2</v>
      </c>
      <c r="G6" s="2">
        <v>2.6388888888888889E-2</v>
      </c>
      <c r="H6" s="2">
        <v>6.134259259259259E-4</v>
      </c>
      <c r="I6" s="2">
        <v>2.5775462962962962E-2</v>
      </c>
      <c r="J6" s="2">
        <v>6.7129629629629831E-4</v>
      </c>
      <c r="K6" s="5">
        <v>6</v>
      </c>
      <c r="L6" s="4">
        <v>13</v>
      </c>
      <c r="M6" s="2">
        <v>2.5694444444444419E-2</v>
      </c>
      <c r="N6" s="5">
        <f t="shared" si="0"/>
        <v>6</v>
      </c>
      <c r="O6" s="5">
        <v>6</v>
      </c>
    </row>
    <row r="7" spans="1:15" x14ac:dyDescent="0.25">
      <c r="A7" s="3">
        <v>41724</v>
      </c>
      <c r="B7" s="5">
        <v>6</v>
      </c>
      <c r="C7" s="1" t="s">
        <v>11</v>
      </c>
      <c r="D7" s="1" t="s">
        <v>26</v>
      </c>
      <c r="E7" s="1" t="s">
        <v>27</v>
      </c>
      <c r="F7" s="2">
        <v>3.4374999999999947E-2</v>
      </c>
      <c r="G7" s="2">
        <v>3.4374999999999947E-2</v>
      </c>
      <c r="H7" s="2">
        <v>1.0648148148148147E-3</v>
      </c>
      <c r="I7" s="2">
        <v>3.331018518518513E-2</v>
      </c>
      <c r="J7" s="2">
        <v>1.064814814814817E-3</v>
      </c>
      <c r="K7" s="5">
        <v>5</v>
      </c>
      <c r="L7" s="4">
        <v>35</v>
      </c>
      <c r="M7" s="2">
        <v>3.3333333333333284E-2</v>
      </c>
      <c r="N7" s="5">
        <f t="shared" si="0"/>
        <v>5</v>
      </c>
      <c r="O7" s="5">
        <v>5</v>
      </c>
    </row>
    <row r="8" spans="1:15" x14ac:dyDescent="0.25">
      <c r="A8" s="3">
        <v>41724</v>
      </c>
      <c r="B8" s="5">
        <v>6</v>
      </c>
      <c r="C8" s="1" t="s">
        <v>8</v>
      </c>
      <c r="D8" s="1" t="s">
        <v>9</v>
      </c>
      <c r="E8" s="1" t="s">
        <v>10</v>
      </c>
      <c r="F8" s="2">
        <v>3.6261574074074078E-2</v>
      </c>
      <c r="G8" s="2">
        <v>3.6111111111111052E-2</v>
      </c>
      <c r="H8" s="2">
        <v>1.2962962962962963E-3</v>
      </c>
      <c r="I8" s="2">
        <v>3.4814814814814757E-2</v>
      </c>
      <c r="J8" s="2">
        <v>1.4467592592593212E-3</v>
      </c>
      <c r="K8" s="5">
        <v>3</v>
      </c>
      <c r="L8" s="4">
        <v>8</v>
      </c>
      <c r="M8" s="2">
        <v>3.4722222222222168E-2</v>
      </c>
      <c r="N8" s="5">
        <f t="shared" si="0"/>
        <v>3</v>
      </c>
      <c r="O8" s="5">
        <v>4</v>
      </c>
    </row>
    <row r="9" spans="1:15" x14ac:dyDescent="0.25">
      <c r="A9" s="3">
        <v>41724</v>
      </c>
      <c r="B9" s="5">
        <v>6</v>
      </c>
      <c r="C9" s="1" t="s">
        <v>36</v>
      </c>
      <c r="D9" s="1" t="s">
        <v>37</v>
      </c>
      <c r="E9" s="1" t="s">
        <v>38</v>
      </c>
      <c r="F9" s="2">
        <v>2.8287037037037038E-2</v>
      </c>
      <c r="G9" s="2">
        <v>2.8472222222222222E-2</v>
      </c>
      <c r="H9" s="2">
        <v>1.5046296296296294E-3</v>
      </c>
      <c r="I9" s="2">
        <v>2.6967592592592592E-2</v>
      </c>
      <c r="J9" s="2">
        <v>1.319444444444446E-3</v>
      </c>
      <c r="K9" s="5">
        <v>4</v>
      </c>
      <c r="L9" s="4">
        <v>15</v>
      </c>
      <c r="M9" s="2">
        <v>2.7083333333333303E-2</v>
      </c>
      <c r="N9" s="5">
        <f t="shared" si="0"/>
        <v>4</v>
      </c>
      <c r="O9" s="5">
        <v>3</v>
      </c>
    </row>
    <row r="10" spans="1:15" x14ac:dyDescent="0.25">
      <c r="A10" s="3">
        <v>41724</v>
      </c>
      <c r="B10" s="5">
        <v>6</v>
      </c>
      <c r="C10" s="1" t="s">
        <v>11</v>
      </c>
      <c r="D10" s="1" t="s">
        <v>12</v>
      </c>
      <c r="E10" s="1" t="s">
        <v>13</v>
      </c>
      <c r="F10" s="2">
        <v>3.5046296296296291E-2</v>
      </c>
      <c r="G10" s="2">
        <v>3.5069444444444445E-2</v>
      </c>
      <c r="H10" s="2">
        <v>1.6435185185185183E-3</v>
      </c>
      <c r="I10" s="2">
        <v>3.3425925925925928E-2</v>
      </c>
      <c r="J10" s="2">
        <v>1.6203703703703623E-3</v>
      </c>
      <c r="K10" s="5">
        <v>2</v>
      </c>
      <c r="L10" s="4">
        <v>19</v>
      </c>
      <c r="M10" s="2">
        <v>3.3333333333333284E-2</v>
      </c>
      <c r="N10" s="5">
        <f t="shared" si="0"/>
        <v>2</v>
      </c>
      <c r="O10" s="5">
        <v>2</v>
      </c>
    </row>
    <row r="11" spans="1:15" x14ac:dyDescent="0.25">
      <c r="A11" s="3">
        <v>41724</v>
      </c>
      <c r="B11" s="5">
        <v>6</v>
      </c>
      <c r="C11" s="1" t="s">
        <v>14</v>
      </c>
      <c r="D11" s="1" t="s">
        <v>15</v>
      </c>
      <c r="E11" s="1" t="s">
        <v>16</v>
      </c>
      <c r="F11" s="2">
        <v>3.0138888888888847E-2</v>
      </c>
      <c r="G11" s="2">
        <v>3.0208333333333334E-2</v>
      </c>
      <c r="H11" s="2">
        <v>2.0254629629629629E-3</v>
      </c>
      <c r="I11" s="2">
        <v>2.8182870370370372E-2</v>
      </c>
      <c r="J11" s="2">
        <v>1.956018518518475E-3</v>
      </c>
      <c r="K11" s="5">
        <v>1</v>
      </c>
      <c r="L11" s="4">
        <v>22</v>
      </c>
      <c r="M11" s="2">
        <v>2.8124999999999966E-2</v>
      </c>
      <c r="N11" s="5">
        <f t="shared" si="0"/>
        <v>1</v>
      </c>
      <c r="O11" s="5">
        <v>1</v>
      </c>
    </row>
    <row r="12" spans="1:15" x14ac:dyDescent="0.25">
      <c r="A12" s="3">
        <v>41724</v>
      </c>
      <c r="B12" s="5">
        <v>6</v>
      </c>
      <c r="C12" s="6" t="s">
        <v>17</v>
      </c>
      <c r="D12" s="1" t="s">
        <v>18</v>
      </c>
      <c r="E12" s="1" t="s">
        <v>19</v>
      </c>
      <c r="F12" s="2">
        <v>2.3043981481481471E-2</v>
      </c>
      <c r="G12" s="2">
        <v>2.2916666666666651E-2</v>
      </c>
      <c r="H12" s="2">
        <v>4.1122685185185186E-2</v>
      </c>
      <c r="I12" s="2">
        <v>2.3460648148148126E-2</v>
      </c>
      <c r="J12" s="2">
        <v>4.1666666666665547E-4</v>
      </c>
      <c r="K12" s="5">
        <v>7</v>
      </c>
      <c r="L12" s="8">
        <v>49</v>
      </c>
      <c r="M12" s="2">
        <v>2.3611111111111093E-2</v>
      </c>
      <c r="N12" s="5">
        <f t="shared" si="0"/>
        <v>7</v>
      </c>
      <c r="O12" s="5">
        <v>11</v>
      </c>
    </row>
    <row r="13" spans="1:15" x14ac:dyDescent="0.25">
      <c r="A13" s="3">
        <v>41696</v>
      </c>
      <c r="B13" s="5">
        <v>5</v>
      </c>
      <c r="C13" s="6" t="s">
        <v>28</v>
      </c>
      <c r="D13" s="6" t="s">
        <v>29</v>
      </c>
      <c r="E13" s="6" t="s">
        <v>30</v>
      </c>
      <c r="F13" s="2">
        <v>2.3101851851851835E-2</v>
      </c>
      <c r="G13" s="2">
        <v>2.326388888888889E-2</v>
      </c>
      <c r="H13" s="2">
        <v>1.0416666666666667E-4</v>
      </c>
      <c r="I13" s="2">
        <v>2.3159722222222224E-2</v>
      </c>
      <c r="J13" s="2">
        <v>5.7870370370388668E-5</v>
      </c>
      <c r="K13" s="5">
        <v>17</v>
      </c>
      <c r="L13" s="8">
        <v>63</v>
      </c>
      <c r="M13" s="2">
        <v>2.3263888888888872E-2</v>
      </c>
      <c r="N13" s="5">
        <f t="shared" si="0"/>
        <v>0</v>
      </c>
      <c r="O13" s="5">
        <v>11</v>
      </c>
    </row>
    <row r="14" spans="1:15" x14ac:dyDescent="0.25">
      <c r="A14" s="3">
        <v>41696</v>
      </c>
      <c r="B14" s="5">
        <v>5</v>
      </c>
      <c r="C14" s="6" t="s">
        <v>67</v>
      </c>
      <c r="D14" s="6" t="s">
        <v>68</v>
      </c>
      <c r="E14" s="6" t="s">
        <v>47</v>
      </c>
      <c r="F14" s="2">
        <v>2.8472222222222222E-2</v>
      </c>
      <c r="G14" s="2">
        <v>2.8472222222222222E-2</v>
      </c>
      <c r="H14" s="2">
        <v>1.6203703703703703E-4</v>
      </c>
      <c r="I14" s="2">
        <v>2.8310185185185185E-2</v>
      </c>
      <c r="J14" s="2">
        <v>1.6203703703703692E-4</v>
      </c>
      <c r="K14" s="5">
        <v>15</v>
      </c>
      <c r="L14" s="8">
        <v>15</v>
      </c>
      <c r="M14" s="2">
        <v>2.8472222222222187E-2</v>
      </c>
      <c r="N14" s="5">
        <f t="shared" si="0"/>
        <v>0</v>
      </c>
      <c r="O14" s="5">
        <v>10</v>
      </c>
    </row>
    <row r="15" spans="1:15" x14ac:dyDescent="0.25">
      <c r="A15" s="3">
        <v>41696</v>
      </c>
      <c r="B15" s="5">
        <v>5</v>
      </c>
      <c r="C15" s="6" t="s">
        <v>82</v>
      </c>
      <c r="D15" s="6" t="s">
        <v>83</v>
      </c>
      <c r="E15" s="6" t="s">
        <v>41</v>
      </c>
      <c r="F15" s="2">
        <v>2.3530092592592575E-2</v>
      </c>
      <c r="G15" s="2">
        <v>2.361111111111111E-2</v>
      </c>
      <c r="H15" s="2">
        <v>4.6296296296296293E-4</v>
      </c>
      <c r="I15" s="2">
        <v>2.3148148148148147E-2</v>
      </c>
      <c r="J15" s="2">
        <v>3.8194444444442782E-4</v>
      </c>
      <c r="K15" s="5">
        <v>14</v>
      </c>
      <c r="L15" s="8">
        <v>39</v>
      </c>
      <c r="M15" s="2">
        <v>2.3263888888888872E-2</v>
      </c>
      <c r="N15" s="5">
        <f t="shared" si="0"/>
        <v>0</v>
      </c>
      <c r="O15" s="5">
        <v>9</v>
      </c>
    </row>
    <row r="16" spans="1:15" x14ac:dyDescent="0.25">
      <c r="A16" s="3">
        <v>41696</v>
      </c>
      <c r="B16" s="5">
        <v>5</v>
      </c>
      <c r="C16" s="6" t="s">
        <v>31</v>
      </c>
      <c r="D16" s="6" t="s">
        <v>32</v>
      </c>
      <c r="E16" s="6" t="s">
        <v>33</v>
      </c>
      <c r="F16" s="2">
        <v>2.2141203703703691E-2</v>
      </c>
      <c r="G16" s="2">
        <v>2.2222222222222223E-2</v>
      </c>
      <c r="H16" s="2">
        <v>5.9027777777777778E-4</v>
      </c>
      <c r="I16" s="2">
        <v>2.1631944444444447E-2</v>
      </c>
      <c r="J16" s="2">
        <v>5.0925925925924403E-4</v>
      </c>
      <c r="K16" s="5">
        <v>13</v>
      </c>
      <c r="L16" s="8">
        <v>50</v>
      </c>
      <c r="M16" s="2">
        <v>2.1527777777777767E-2</v>
      </c>
      <c r="N16" s="5">
        <f t="shared" si="0"/>
        <v>0</v>
      </c>
      <c r="O16" s="5">
        <v>8</v>
      </c>
    </row>
    <row r="17" spans="1:15" x14ac:dyDescent="0.25">
      <c r="A17" s="3">
        <v>41696</v>
      </c>
      <c r="B17" s="5">
        <v>5</v>
      </c>
      <c r="C17" s="6" t="s">
        <v>77</v>
      </c>
      <c r="D17" s="6" t="s">
        <v>78</v>
      </c>
      <c r="E17" s="6" t="s">
        <v>50</v>
      </c>
      <c r="F17" s="2">
        <v>2.2222222222222223E-2</v>
      </c>
      <c r="G17" s="2">
        <v>2.2222222222222223E-2</v>
      </c>
      <c r="H17" s="2">
        <v>1.1111111111111111E-3</v>
      </c>
      <c r="I17" s="2">
        <v>2.1111111111111112E-2</v>
      </c>
      <c r="J17" s="2">
        <v>1.1111111111111113E-3</v>
      </c>
      <c r="K17" s="5">
        <v>10</v>
      </c>
      <c r="L17" s="8">
        <v>12</v>
      </c>
      <c r="M17" s="2">
        <v>2.1180555555555546E-2</v>
      </c>
      <c r="N17" s="5">
        <f t="shared" si="0"/>
        <v>0</v>
      </c>
      <c r="O17" s="5">
        <v>7</v>
      </c>
    </row>
    <row r="18" spans="1:15" x14ac:dyDescent="0.25">
      <c r="A18" s="3">
        <v>41696</v>
      </c>
      <c r="B18" s="5">
        <v>5</v>
      </c>
      <c r="C18" s="6" t="s">
        <v>81</v>
      </c>
      <c r="D18" s="6" t="s">
        <v>34</v>
      </c>
      <c r="E18" s="6" t="s">
        <v>52</v>
      </c>
      <c r="F18" s="2">
        <v>2.2916666666666669E-2</v>
      </c>
      <c r="G18" s="2">
        <v>2.2916666666666669E-2</v>
      </c>
      <c r="H18" s="2">
        <v>1.1689814814814816E-3</v>
      </c>
      <c r="I18" s="2">
        <v>2.1747685185185186E-2</v>
      </c>
      <c r="J18" s="2">
        <v>1.1689814814814826E-3</v>
      </c>
      <c r="K18" s="5">
        <v>9</v>
      </c>
      <c r="L18" s="8">
        <v>9</v>
      </c>
      <c r="M18" s="2">
        <v>2.1874999999999988E-2</v>
      </c>
      <c r="N18" s="5">
        <f t="shared" si="0"/>
        <v>0</v>
      </c>
      <c r="O18" s="5">
        <v>6</v>
      </c>
    </row>
    <row r="19" spans="1:15" x14ac:dyDescent="0.25">
      <c r="A19" s="3">
        <v>41696</v>
      </c>
      <c r="B19" s="5">
        <v>5</v>
      </c>
      <c r="C19" s="6" t="s">
        <v>73</v>
      </c>
      <c r="D19" s="6" t="s">
        <v>74</v>
      </c>
      <c r="E19" s="6" t="s">
        <v>53</v>
      </c>
      <c r="F19" s="2">
        <v>2.0833333333333332E-2</v>
      </c>
      <c r="G19" s="2">
        <v>2.0833333333333332E-2</v>
      </c>
      <c r="H19" s="2">
        <v>1.4120370370370369E-3</v>
      </c>
      <c r="I19" s="2">
        <v>1.9421296296296294E-2</v>
      </c>
      <c r="J19" s="2">
        <v>1.412037037037038E-3</v>
      </c>
      <c r="K19" s="5">
        <v>7</v>
      </c>
      <c r="L19" s="8">
        <v>7</v>
      </c>
      <c r="M19" s="2">
        <v>1.9444444444444441E-2</v>
      </c>
      <c r="N19" s="5">
        <f t="shared" si="0"/>
        <v>0</v>
      </c>
      <c r="O19" s="5">
        <v>5</v>
      </c>
    </row>
    <row r="20" spans="1:15" x14ac:dyDescent="0.25">
      <c r="A20" s="3">
        <v>41696</v>
      </c>
      <c r="B20" s="5">
        <v>5</v>
      </c>
      <c r="C20" s="13" t="s">
        <v>69</v>
      </c>
      <c r="D20" s="7" t="s">
        <v>70</v>
      </c>
      <c r="E20" s="6" t="s">
        <v>45</v>
      </c>
      <c r="F20" s="2">
        <v>2.8009259259259255E-2</v>
      </c>
      <c r="G20" s="2">
        <v>2.8125000000000001E-2</v>
      </c>
      <c r="H20" s="2">
        <v>1.4351851851851854E-3</v>
      </c>
      <c r="I20" s="2">
        <v>2.6689814814814816E-2</v>
      </c>
      <c r="J20" s="2">
        <v>1.3194444444444391E-3</v>
      </c>
      <c r="K20" s="5">
        <v>8</v>
      </c>
      <c r="L20" s="8">
        <v>18</v>
      </c>
      <c r="M20" s="2">
        <v>2.6736111111111082E-2</v>
      </c>
      <c r="N20" s="5">
        <f t="shared" si="0"/>
        <v>0</v>
      </c>
      <c r="O20" s="5">
        <v>4</v>
      </c>
    </row>
    <row r="21" spans="1:15" x14ac:dyDescent="0.25">
      <c r="A21" s="3">
        <v>41696</v>
      </c>
      <c r="B21" s="5">
        <v>5</v>
      </c>
      <c r="C21" s="6" t="s">
        <v>71</v>
      </c>
      <c r="D21" s="6" t="s">
        <v>72</v>
      </c>
      <c r="E21" s="6" t="s">
        <v>55</v>
      </c>
      <c r="F21" s="2">
        <v>2.6041666666666668E-2</v>
      </c>
      <c r="G21" s="2">
        <v>2.6041666666666668E-2</v>
      </c>
      <c r="H21" s="2">
        <v>1.6203703703703703E-3</v>
      </c>
      <c r="I21" s="2">
        <v>2.4421296296296299E-2</v>
      </c>
      <c r="J21" s="2">
        <v>1.6203703703703692E-3</v>
      </c>
      <c r="K21" s="5">
        <v>6</v>
      </c>
      <c r="L21" s="8">
        <v>6</v>
      </c>
      <c r="M21" s="2">
        <v>2.4305555555555535E-2</v>
      </c>
      <c r="N21" s="5">
        <f t="shared" si="0"/>
        <v>0</v>
      </c>
      <c r="O21" s="5">
        <v>3</v>
      </c>
    </row>
    <row r="22" spans="1:15" x14ac:dyDescent="0.25">
      <c r="A22" s="3">
        <v>41696</v>
      </c>
      <c r="B22" s="5">
        <v>5</v>
      </c>
      <c r="C22" s="6" t="s">
        <v>11</v>
      </c>
      <c r="D22" s="6" t="s">
        <v>26</v>
      </c>
      <c r="E22" s="6" t="s">
        <v>27</v>
      </c>
      <c r="F22" s="2">
        <v>3.6307870370370317E-2</v>
      </c>
      <c r="G22" s="2">
        <v>3.6458333333333336E-2</v>
      </c>
      <c r="H22" s="2">
        <v>2.1527777777777778E-3</v>
      </c>
      <c r="I22" s="2">
        <v>3.4305555555555561E-2</v>
      </c>
      <c r="J22" s="2">
        <v>2.0023148148147554E-3</v>
      </c>
      <c r="K22" s="5">
        <v>4</v>
      </c>
      <c r="L22" s="8">
        <v>30</v>
      </c>
      <c r="M22" s="2">
        <v>3.4374999999999947E-2</v>
      </c>
      <c r="N22" s="5">
        <f t="shared" si="0"/>
        <v>0</v>
      </c>
      <c r="O22" s="5">
        <v>2</v>
      </c>
    </row>
    <row r="23" spans="1:15" x14ac:dyDescent="0.25">
      <c r="A23" s="3">
        <v>41696</v>
      </c>
      <c r="B23" s="5">
        <v>5</v>
      </c>
      <c r="C23" s="6" t="s">
        <v>36</v>
      </c>
      <c r="D23" s="6" t="s">
        <v>37</v>
      </c>
      <c r="E23" s="6" t="s">
        <v>38</v>
      </c>
      <c r="F23" s="2">
        <v>3.4722222222222224E-2</v>
      </c>
      <c r="G23" s="2">
        <v>3.4722222222222224E-2</v>
      </c>
      <c r="H23" s="2">
        <v>6.4351851851851861E-3</v>
      </c>
      <c r="I23" s="2">
        <v>2.8287037037037038E-2</v>
      </c>
      <c r="J23" s="2">
        <v>6.4351851851851861E-3</v>
      </c>
      <c r="K23" s="5">
        <v>1</v>
      </c>
      <c r="L23" s="8">
        <v>11</v>
      </c>
      <c r="M23" s="2">
        <v>2.8124999999999966E-2</v>
      </c>
      <c r="N23" s="5">
        <f t="shared" si="0"/>
        <v>0</v>
      </c>
      <c r="O23" s="5">
        <v>1</v>
      </c>
    </row>
    <row r="24" spans="1:15" x14ac:dyDescent="0.25">
      <c r="A24" s="3">
        <v>41696</v>
      </c>
      <c r="B24" s="5">
        <v>5</v>
      </c>
      <c r="C24" s="6" t="s">
        <v>79</v>
      </c>
      <c r="D24" s="6" t="s">
        <v>80</v>
      </c>
      <c r="E24" s="6" t="s">
        <v>54</v>
      </c>
      <c r="F24" s="2">
        <v>3.4374999999999996E-2</v>
      </c>
      <c r="G24" s="2">
        <v>2.6388888888888889E-2</v>
      </c>
      <c r="H24" s="2">
        <v>3.1736111111111111E-2</v>
      </c>
      <c r="I24" s="2">
        <v>3.6319444444444439E-2</v>
      </c>
      <c r="J24" s="2">
        <v>1.9444444444444431E-3</v>
      </c>
      <c r="K24" s="5">
        <v>5</v>
      </c>
      <c r="L24" s="8">
        <v>7</v>
      </c>
      <c r="M24" s="2">
        <v>3.6458333333333273E-2</v>
      </c>
      <c r="N24" s="5">
        <f t="shared" si="0"/>
        <v>0</v>
      </c>
      <c r="O24" s="5">
        <v>17</v>
      </c>
    </row>
    <row r="25" spans="1:15" x14ac:dyDescent="0.25">
      <c r="A25" s="3">
        <v>41696</v>
      </c>
      <c r="B25" s="5">
        <v>5</v>
      </c>
      <c r="C25" s="6" t="s">
        <v>63</v>
      </c>
      <c r="D25" s="6" t="s">
        <v>64</v>
      </c>
      <c r="E25" s="6" t="s">
        <v>56</v>
      </c>
      <c r="F25" s="2">
        <v>3.229166666666667E-2</v>
      </c>
      <c r="G25" s="2">
        <v>3.229166666666667E-2</v>
      </c>
      <c r="H25" s="2">
        <v>3.7060185185185189E-2</v>
      </c>
      <c r="I25" s="2">
        <v>3.6898148148148145E-2</v>
      </c>
      <c r="J25" s="2">
        <v>4.6064814814814753E-3</v>
      </c>
      <c r="K25" s="5">
        <v>2</v>
      </c>
      <c r="L25" s="8">
        <v>2</v>
      </c>
      <c r="M25" s="2">
        <v>3.6805555555555494E-2</v>
      </c>
      <c r="N25" s="5">
        <f t="shared" si="0"/>
        <v>0</v>
      </c>
      <c r="O25" s="5">
        <v>16</v>
      </c>
    </row>
    <row r="26" spans="1:15" x14ac:dyDescent="0.25">
      <c r="A26" s="3">
        <v>41696</v>
      </c>
      <c r="B26" s="5">
        <v>5</v>
      </c>
      <c r="C26" s="6" t="s">
        <v>8</v>
      </c>
      <c r="D26" s="6" t="s">
        <v>9</v>
      </c>
      <c r="E26" s="6" t="s">
        <v>10</v>
      </c>
      <c r="F26" s="2">
        <v>3.3043981481481473E-2</v>
      </c>
      <c r="G26" s="2">
        <v>3.2986111111111112E-2</v>
      </c>
      <c r="H26" s="2">
        <v>3.8391203703703698E-2</v>
      </c>
      <c r="I26" s="2">
        <v>3.6261574074074078E-2</v>
      </c>
      <c r="J26" s="2">
        <v>3.2175925925926052E-3</v>
      </c>
      <c r="K26" s="5">
        <v>3</v>
      </c>
      <c r="L26" s="8">
        <v>5</v>
      </c>
      <c r="M26" s="2">
        <v>3.6111111111111052E-2</v>
      </c>
      <c r="N26" s="5">
        <f t="shared" si="0"/>
        <v>0</v>
      </c>
      <c r="O26" s="5">
        <v>15</v>
      </c>
    </row>
    <row r="27" spans="1:15" x14ac:dyDescent="0.25">
      <c r="A27" s="3">
        <v>41696</v>
      </c>
      <c r="B27" s="5">
        <v>5</v>
      </c>
      <c r="C27" s="6" t="s">
        <v>75</v>
      </c>
      <c r="D27" s="6" t="s">
        <v>76</v>
      </c>
      <c r="E27" s="6" t="s">
        <v>48</v>
      </c>
      <c r="F27" s="2">
        <v>2.6562499999999999E-2</v>
      </c>
      <c r="G27" s="2">
        <v>2.6388888888888889E-2</v>
      </c>
      <c r="H27" s="2">
        <v>4.0682870370370376E-2</v>
      </c>
      <c r="I27" s="2">
        <v>2.7372685185185174E-2</v>
      </c>
      <c r="J27" s="2">
        <v>8.1018518518517421E-4</v>
      </c>
      <c r="K27" s="5">
        <v>12</v>
      </c>
      <c r="L27" s="8">
        <v>15</v>
      </c>
      <c r="M27" s="2">
        <v>2.7430555555555524E-2</v>
      </c>
      <c r="N27" s="5">
        <f t="shared" si="0"/>
        <v>0</v>
      </c>
      <c r="O27" s="5">
        <v>14</v>
      </c>
    </row>
    <row r="28" spans="1:15" x14ac:dyDescent="0.25">
      <c r="A28" s="3">
        <v>41696</v>
      </c>
      <c r="B28" s="5">
        <v>5</v>
      </c>
      <c r="C28" s="6" t="s">
        <v>65</v>
      </c>
      <c r="D28" s="6" t="s">
        <v>66</v>
      </c>
      <c r="E28" s="6" t="s">
        <v>42</v>
      </c>
      <c r="F28" s="2">
        <v>2.717592592592593E-2</v>
      </c>
      <c r="G28" s="2">
        <v>2.7083333333333334E-2</v>
      </c>
      <c r="H28" s="2">
        <v>4.071759259259259E-2</v>
      </c>
      <c r="I28" s="2">
        <v>2.8032407407407416E-2</v>
      </c>
      <c r="J28" s="2">
        <v>8.5648148148148584E-4</v>
      </c>
      <c r="K28" s="5">
        <v>11</v>
      </c>
      <c r="L28" s="8">
        <v>32</v>
      </c>
      <c r="M28" s="2">
        <v>2.8124999999999966E-2</v>
      </c>
      <c r="N28" s="5">
        <f t="shared" si="0"/>
        <v>0</v>
      </c>
      <c r="O28" s="5">
        <v>13</v>
      </c>
    </row>
    <row r="29" spans="1:15" x14ac:dyDescent="0.25">
      <c r="A29" s="3">
        <v>41696</v>
      </c>
      <c r="B29" s="5">
        <v>5</v>
      </c>
      <c r="C29" s="6" t="s">
        <v>17</v>
      </c>
      <c r="D29" s="6" t="s">
        <v>18</v>
      </c>
      <c r="E29" s="6" t="s">
        <v>19</v>
      </c>
      <c r="F29" s="2">
        <v>2.2962962962962945E-2</v>
      </c>
      <c r="G29" s="2">
        <v>2.2916666666666669E-2</v>
      </c>
      <c r="H29" s="2">
        <v>4.1539351851851855E-2</v>
      </c>
      <c r="I29" s="2">
        <v>2.3043981481481471E-2</v>
      </c>
      <c r="J29" s="2">
        <v>8.1018518518525401E-5</v>
      </c>
      <c r="K29" s="5">
        <v>16</v>
      </c>
      <c r="L29" s="8">
        <v>42</v>
      </c>
      <c r="M29" s="2">
        <v>2.2916666666666651E-2</v>
      </c>
      <c r="N29" s="5">
        <f t="shared" si="0"/>
        <v>0</v>
      </c>
      <c r="O29" s="5">
        <v>12</v>
      </c>
    </row>
    <row r="30" spans="1:15" x14ac:dyDescent="0.25">
      <c r="A30" s="3">
        <v>41668</v>
      </c>
      <c r="B30" s="5">
        <v>4</v>
      </c>
      <c r="C30" s="6" t="s">
        <v>31</v>
      </c>
      <c r="D30" s="6" t="s">
        <v>32</v>
      </c>
      <c r="E30" s="6" t="s">
        <v>33</v>
      </c>
      <c r="F30" s="2">
        <v>2.2233796296296279E-2</v>
      </c>
      <c r="G30" s="2">
        <v>2.2222222222222209E-2</v>
      </c>
      <c r="H30" s="2">
        <v>8.1018518518518516E-5</v>
      </c>
      <c r="I30" s="2">
        <v>2.2141203703703691E-2</v>
      </c>
      <c r="J30" s="2">
        <v>9.2592592592588563E-5</v>
      </c>
      <c r="K30" s="5">
        <v>10</v>
      </c>
      <c r="L30" s="8">
        <v>37</v>
      </c>
      <c r="M30" s="2">
        <v>2.2222222222222209E-2</v>
      </c>
      <c r="N30" s="5">
        <f t="shared" si="0"/>
        <v>0</v>
      </c>
      <c r="O30" s="5">
        <v>4</v>
      </c>
    </row>
    <row r="31" spans="1:15" x14ac:dyDescent="0.25">
      <c r="A31" s="3">
        <v>41668</v>
      </c>
      <c r="B31" s="5">
        <v>4</v>
      </c>
      <c r="C31" s="6" t="s">
        <v>28</v>
      </c>
      <c r="D31" s="6" t="s">
        <v>29</v>
      </c>
      <c r="E31" s="6" t="s">
        <v>30</v>
      </c>
      <c r="F31" s="2">
        <v>2.314814814814813E-2</v>
      </c>
      <c r="G31" s="2">
        <v>2.3263888888888872E-2</v>
      </c>
      <c r="H31" s="2">
        <v>1.6203703703703703E-4</v>
      </c>
      <c r="I31" s="2">
        <v>2.3101851851851835E-2</v>
      </c>
      <c r="J31" s="2">
        <v>4.6296296296294281E-5</v>
      </c>
      <c r="K31" s="5">
        <v>11</v>
      </c>
      <c r="L31" s="8">
        <v>46</v>
      </c>
      <c r="M31" s="2">
        <v>2.3263888888888872E-2</v>
      </c>
      <c r="N31" s="5">
        <f t="shared" si="0"/>
        <v>0</v>
      </c>
      <c r="O31" s="5">
        <v>3</v>
      </c>
    </row>
    <row r="32" spans="1:15" x14ac:dyDescent="0.25">
      <c r="A32" s="3">
        <v>41668</v>
      </c>
      <c r="B32" s="5">
        <v>4</v>
      </c>
      <c r="C32" s="6" t="s">
        <v>20</v>
      </c>
      <c r="D32" s="6" t="s">
        <v>21</v>
      </c>
      <c r="E32" s="6" t="s">
        <v>22</v>
      </c>
      <c r="F32" s="2">
        <v>2.225694444444443E-2</v>
      </c>
      <c r="G32" s="2">
        <v>2.2222222222222209E-2</v>
      </c>
      <c r="H32" s="2">
        <v>2.199074074074074E-4</v>
      </c>
      <c r="I32" s="2">
        <v>2.2002314814814801E-2</v>
      </c>
      <c r="J32" s="2">
        <v>2.5462962962962896E-4</v>
      </c>
      <c r="K32" s="5">
        <v>9</v>
      </c>
      <c r="L32" s="8">
        <v>18</v>
      </c>
      <c r="M32" s="2">
        <v>2.1874999999999988E-2</v>
      </c>
      <c r="N32" s="5">
        <f t="shared" si="0"/>
        <v>0</v>
      </c>
      <c r="O32" s="5">
        <v>2</v>
      </c>
    </row>
    <row r="33" spans="1:15" x14ac:dyDescent="0.25">
      <c r="A33" s="3">
        <v>41668</v>
      </c>
      <c r="B33" s="5">
        <v>4</v>
      </c>
      <c r="C33" s="6" t="s">
        <v>17</v>
      </c>
      <c r="D33" s="6" t="s">
        <v>18</v>
      </c>
      <c r="E33" s="6" t="s">
        <v>19</v>
      </c>
      <c r="F33" s="2">
        <v>2.3275462962962935E-2</v>
      </c>
      <c r="G33" s="2">
        <v>2.3263888888888872E-2</v>
      </c>
      <c r="H33" s="2">
        <v>3.0092592592592595E-4</v>
      </c>
      <c r="I33" s="2">
        <v>2.2962962962962945E-2</v>
      </c>
      <c r="J33" s="2">
        <v>3.1249999999998987E-4</v>
      </c>
      <c r="K33" s="5">
        <v>8</v>
      </c>
      <c r="L33" s="8">
        <v>26</v>
      </c>
      <c r="M33" s="2">
        <v>2.2916666666666651E-2</v>
      </c>
      <c r="N33" s="5">
        <f t="shared" si="0"/>
        <v>0</v>
      </c>
      <c r="O33" s="5">
        <v>1</v>
      </c>
    </row>
    <row r="34" spans="1:15" x14ac:dyDescent="0.25">
      <c r="A34" s="3">
        <v>41668</v>
      </c>
      <c r="B34" s="5">
        <v>4</v>
      </c>
      <c r="C34" s="6" t="s">
        <v>11</v>
      </c>
      <c r="D34" s="6" t="s">
        <v>26</v>
      </c>
      <c r="E34" s="6" t="s">
        <v>27</v>
      </c>
      <c r="F34" s="2">
        <v>3.4386574074074028E-2</v>
      </c>
      <c r="G34" s="2">
        <v>3.4374999999999947E-2</v>
      </c>
      <c r="H34" s="2">
        <v>3.9733796296296302E-2</v>
      </c>
      <c r="I34" s="2">
        <v>3.6307870370370317E-2</v>
      </c>
      <c r="J34" s="2">
        <v>1.921296296296289E-3</v>
      </c>
      <c r="K34" s="5">
        <v>1</v>
      </c>
      <c r="L34" s="8">
        <v>26</v>
      </c>
      <c r="M34" s="2">
        <v>3.6458333333333273E-2</v>
      </c>
      <c r="N34" s="5">
        <f t="shared" si="0"/>
        <v>0</v>
      </c>
      <c r="O34" s="5">
        <v>11</v>
      </c>
    </row>
    <row r="35" spans="1:15" x14ac:dyDescent="0.25">
      <c r="A35" s="3">
        <v>41668</v>
      </c>
      <c r="B35" s="5">
        <v>4</v>
      </c>
      <c r="C35" s="6" t="s">
        <v>79</v>
      </c>
      <c r="D35" s="6" t="s">
        <v>80</v>
      </c>
      <c r="E35" s="6" t="s">
        <v>54</v>
      </c>
      <c r="F35" s="2">
        <v>3.4374999999999996E-2</v>
      </c>
      <c r="G35" s="2">
        <v>3.4374999999999996E-2</v>
      </c>
      <c r="H35" s="2">
        <v>3.9861111111111111E-2</v>
      </c>
      <c r="I35" s="2">
        <v>3.6180555555555549E-2</v>
      </c>
      <c r="J35" s="2">
        <v>1.8055555555555533E-3</v>
      </c>
      <c r="K35" s="5">
        <v>2</v>
      </c>
      <c r="L35" s="8">
        <v>2</v>
      </c>
      <c r="M35" s="2">
        <v>3.6111111111111052E-2</v>
      </c>
      <c r="N35" s="5">
        <f t="shared" si="0"/>
        <v>0</v>
      </c>
      <c r="O35" s="5">
        <v>10</v>
      </c>
    </row>
    <row r="36" spans="1:15" x14ac:dyDescent="0.25">
      <c r="A36" s="3">
        <v>41668</v>
      </c>
      <c r="B36" s="5">
        <v>4</v>
      </c>
      <c r="C36" s="13" t="s">
        <v>69</v>
      </c>
      <c r="D36" s="7" t="s">
        <v>70</v>
      </c>
      <c r="E36" s="6" t="s">
        <v>45</v>
      </c>
      <c r="F36" s="2">
        <v>2.6331018518518517E-2</v>
      </c>
      <c r="G36" s="2">
        <v>2.6388888888888889E-2</v>
      </c>
      <c r="H36" s="2">
        <v>4.0046296296296295E-2</v>
      </c>
      <c r="I36" s="2">
        <v>2.8009259259259255E-2</v>
      </c>
      <c r="J36" s="2">
        <v>1.6782407407407371E-3</v>
      </c>
      <c r="K36" s="5">
        <v>3</v>
      </c>
      <c r="L36" s="8">
        <v>10</v>
      </c>
      <c r="M36" s="2">
        <v>2.8124999999999966E-2</v>
      </c>
      <c r="N36" s="5">
        <f t="shared" si="0"/>
        <v>0</v>
      </c>
      <c r="O36" s="5">
        <v>9</v>
      </c>
    </row>
    <row r="37" spans="1:15" x14ac:dyDescent="0.25">
      <c r="A37" s="3">
        <v>41668</v>
      </c>
      <c r="B37" s="5">
        <v>4</v>
      </c>
      <c r="C37" s="6" t="s">
        <v>82</v>
      </c>
      <c r="D37" s="6" t="s">
        <v>83</v>
      </c>
      <c r="E37" s="6" t="s">
        <v>41</v>
      </c>
      <c r="F37" s="2">
        <v>2.2164351851851838E-2</v>
      </c>
      <c r="G37" s="2">
        <v>2.2222222222222209E-2</v>
      </c>
      <c r="H37" s="2">
        <v>4.0358796296296295E-2</v>
      </c>
      <c r="I37" s="2">
        <v>2.3530092592592575E-2</v>
      </c>
      <c r="J37" s="2">
        <v>1.3657407407407368E-3</v>
      </c>
      <c r="K37" s="5">
        <v>4</v>
      </c>
      <c r="L37" s="8">
        <v>25</v>
      </c>
      <c r="M37" s="2">
        <v>2.3611111111111093E-2</v>
      </c>
      <c r="N37" s="5">
        <f t="shared" si="0"/>
        <v>0</v>
      </c>
      <c r="O37" s="5">
        <v>8</v>
      </c>
    </row>
    <row r="38" spans="1:15" x14ac:dyDescent="0.25">
      <c r="A38" s="3">
        <v>41668</v>
      </c>
      <c r="B38" s="5">
        <v>4</v>
      </c>
      <c r="C38" s="6" t="s">
        <v>11</v>
      </c>
      <c r="D38" s="6" t="s">
        <v>12</v>
      </c>
      <c r="E38" s="6" t="s">
        <v>13</v>
      </c>
      <c r="F38" s="2">
        <v>3.4166666666666665E-2</v>
      </c>
      <c r="G38" s="2">
        <v>3.4027777777777775E-2</v>
      </c>
      <c r="H38" s="2">
        <v>4.0648148148148149E-2</v>
      </c>
      <c r="I38" s="2">
        <v>3.5046296296296291E-2</v>
      </c>
      <c r="J38" s="2">
        <v>8.7962962962962604E-4</v>
      </c>
      <c r="K38" s="5">
        <v>5</v>
      </c>
      <c r="L38" s="8">
        <v>17</v>
      </c>
      <c r="M38" s="2">
        <v>3.5069444444444389E-2</v>
      </c>
      <c r="N38" s="5">
        <f t="shared" si="0"/>
        <v>0</v>
      </c>
      <c r="O38" s="5">
        <v>7</v>
      </c>
    </row>
    <row r="39" spans="1:15" x14ac:dyDescent="0.25">
      <c r="A39" s="3">
        <v>41668</v>
      </c>
      <c r="B39" s="5">
        <v>4</v>
      </c>
      <c r="C39" s="6" t="s">
        <v>84</v>
      </c>
      <c r="D39" s="6" t="s">
        <v>85</v>
      </c>
      <c r="E39" s="6" t="s">
        <v>44</v>
      </c>
      <c r="F39" s="2">
        <v>2.3043981481481471E-2</v>
      </c>
      <c r="G39" s="2">
        <v>2.2916666666666669E-2</v>
      </c>
      <c r="H39" s="2">
        <v>4.0868055555555553E-2</v>
      </c>
      <c r="I39" s="2">
        <v>2.3715277777777773E-2</v>
      </c>
      <c r="J39" s="2">
        <v>6.7129629629630178E-4</v>
      </c>
      <c r="K39" s="5">
        <v>7</v>
      </c>
      <c r="L39" s="8">
        <v>20</v>
      </c>
      <c r="M39" s="2">
        <v>2.3611111111111093E-2</v>
      </c>
      <c r="N39" s="5">
        <f t="shared" si="0"/>
        <v>0</v>
      </c>
      <c r="O39" s="5">
        <v>6</v>
      </c>
    </row>
    <row r="40" spans="1:15" x14ac:dyDescent="0.25">
      <c r="A40" s="3">
        <v>41668</v>
      </c>
      <c r="B40" s="5">
        <v>4</v>
      </c>
      <c r="C40" s="6" t="s">
        <v>14</v>
      </c>
      <c r="D40" s="6" t="s">
        <v>15</v>
      </c>
      <c r="E40" s="6" t="s">
        <v>16</v>
      </c>
      <c r="F40" s="2">
        <v>2.9351851851851816E-2</v>
      </c>
      <c r="G40" s="2">
        <v>2.951388888888885E-2</v>
      </c>
      <c r="H40" s="2">
        <v>4.1041666666666664E-2</v>
      </c>
      <c r="I40" s="2">
        <v>3.0138888888888847E-2</v>
      </c>
      <c r="J40" s="2">
        <v>7.8703703703703054E-4</v>
      </c>
      <c r="K40" s="5">
        <v>6</v>
      </c>
      <c r="L40" s="8">
        <v>21</v>
      </c>
      <c r="M40" s="2">
        <v>3.0208333333333292E-2</v>
      </c>
      <c r="N40" s="5">
        <f t="shared" si="0"/>
        <v>0</v>
      </c>
      <c r="O40" s="5">
        <v>5</v>
      </c>
    </row>
    <row r="41" spans="1:15" x14ac:dyDescent="0.25">
      <c r="A41" s="3">
        <v>41619</v>
      </c>
      <c r="B41" s="5">
        <v>3</v>
      </c>
      <c r="C41" s="6" t="s">
        <v>89</v>
      </c>
      <c r="D41" s="6" t="s">
        <v>90</v>
      </c>
      <c r="E41" s="6" t="s">
        <v>49</v>
      </c>
      <c r="F41" s="2">
        <v>2.2569444444444444E-2</v>
      </c>
      <c r="G41" s="2">
        <v>2.2569444444444444E-2</v>
      </c>
      <c r="H41" s="2">
        <v>0</v>
      </c>
      <c r="I41" s="2">
        <v>2.2569444444444444E-2</v>
      </c>
      <c r="J41" s="2">
        <v>0</v>
      </c>
      <c r="K41" s="5">
        <v>13</v>
      </c>
      <c r="L41" s="8">
        <v>13</v>
      </c>
      <c r="M41" s="2">
        <v>2.256944444444443E-2</v>
      </c>
      <c r="N41" s="5">
        <f t="shared" si="0"/>
        <v>0</v>
      </c>
      <c r="O41" s="5">
        <v>6</v>
      </c>
    </row>
    <row r="42" spans="1:15" x14ac:dyDescent="0.25">
      <c r="A42" s="3">
        <v>41619</v>
      </c>
      <c r="B42" s="5">
        <v>3</v>
      </c>
      <c r="C42" s="6" t="s">
        <v>28</v>
      </c>
      <c r="D42" s="6" t="s">
        <v>29</v>
      </c>
      <c r="E42" s="6" t="s">
        <v>30</v>
      </c>
      <c r="F42" s="2">
        <v>2.3530092592592592E-2</v>
      </c>
      <c r="G42" s="2">
        <v>2.3611111111111093E-2</v>
      </c>
      <c r="H42" s="2">
        <v>4.6296296296296293E-4</v>
      </c>
      <c r="I42" s="2">
        <v>2.314814814814813E-2</v>
      </c>
      <c r="J42" s="2">
        <v>3.8194444444446252E-4</v>
      </c>
      <c r="K42" s="5">
        <v>10</v>
      </c>
      <c r="L42" s="8">
        <v>35</v>
      </c>
      <c r="M42" s="2">
        <v>2.3263888888888872E-2</v>
      </c>
      <c r="N42" s="5">
        <f t="shared" si="0"/>
        <v>0</v>
      </c>
      <c r="O42" s="5">
        <v>5</v>
      </c>
    </row>
    <row r="43" spans="1:15" x14ac:dyDescent="0.25">
      <c r="A43" s="3">
        <v>41619</v>
      </c>
      <c r="B43" s="5">
        <v>3</v>
      </c>
      <c r="C43" s="6" t="s">
        <v>8</v>
      </c>
      <c r="D43" s="6" t="s">
        <v>88</v>
      </c>
      <c r="E43" s="6" t="s">
        <v>43</v>
      </c>
      <c r="F43" s="2">
        <v>3.1817129629629633E-2</v>
      </c>
      <c r="G43" s="2">
        <v>3.19444444444444E-2</v>
      </c>
      <c r="H43" s="2">
        <v>5.9027777777777778E-4</v>
      </c>
      <c r="I43" s="2">
        <v>3.135416666666662E-2</v>
      </c>
      <c r="J43" s="2">
        <v>4.629629629630122E-4</v>
      </c>
      <c r="K43" s="5">
        <v>9</v>
      </c>
      <c r="L43" s="8">
        <v>22</v>
      </c>
      <c r="M43" s="2">
        <v>3.1249999999999955E-2</v>
      </c>
      <c r="N43" s="5">
        <f t="shared" si="0"/>
        <v>0</v>
      </c>
      <c r="O43" s="5">
        <v>4</v>
      </c>
    </row>
    <row r="44" spans="1:15" x14ac:dyDescent="0.25">
      <c r="A44" s="3">
        <v>41619</v>
      </c>
      <c r="B44" s="5">
        <v>3</v>
      </c>
      <c r="C44" s="6" t="s">
        <v>20</v>
      </c>
      <c r="D44" s="6" t="s">
        <v>21</v>
      </c>
      <c r="E44" s="6" t="s">
        <v>22</v>
      </c>
      <c r="F44" s="2">
        <v>2.3009259259259257E-2</v>
      </c>
      <c r="G44" s="2">
        <v>2.2916666666666651E-2</v>
      </c>
      <c r="H44" s="2">
        <v>6.5972222222222213E-4</v>
      </c>
      <c r="I44" s="2">
        <v>2.225694444444443E-2</v>
      </c>
      <c r="J44" s="2">
        <v>7.5231481481482718E-4</v>
      </c>
      <c r="K44" s="5">
        <v>7</v>
      </c>
      <c r="L44" s="8">
        <v>9</v>
      </c>
      <c r="M44" s="2">
        <v>2.2222222222222209E-2</v>
      </c>
      <c r="N44" s="5">
        <f t="shared" si="0"/>
        <v>0</v>
      </c>
      <c r="O44" s="5">
        <v>3</v>
      </c>
    </row>
    <row r="45" spans="1:15" x14ac:dyDescent="0.25">
      <c r="A45" s="3">
        <v>41619</v>
      </c>
      <c r="B45" s="5">
        <v>3</v>
      </c>
      <c r="C45" s="6" t="s">
        <v>82</v>
      </c>
      <c r="D45" s="6" t="s">
        <v>83</v>
      </c>
      <c r="E45" s="6" t="s">
        <v>41</v>
      </c>
      <c r="F45" s="2">
        <v>2.3032407407407404E-2</v>
      </c>
      <c r="G45" s="2">
        <v>2.2916666666666651E-2</v>
      </c>
      <c r="H45" s="2">
        <v>7.5231481481481471E-4</v>
      </c>
      <c r="I45" s="2">
        <v>2.2164351851851838E-2</v>
      </c>
      <c r="J45" s="2">
        <v>8.6805555555556635E-4</v>
      </c>
      <c r="K45" s="5">
        <v>6</v>
      </c>
      <c r="L45" s="8">
        <v>21</v>
      </c>
      <c r="M45" s="2">
        <v>2.2222222222222209E-2</v>
      </c>
      <c r="N45" s="5">
        <f t="shared" si="0"/>
        <v>0</v>
      </c>
      <c r="O45" s="5">
        <v>2</v>
      </c>
    </row>
    <row r="46" spans="1:15" x14ac:dyDescent="0.25">
      <c r="A46" s="3">
        <v>41619</v>
      </c>
      <c r="B46" s="5">
        <v>3</v>
      </c>
      <c r="C46" s="6" t="s">
        <v>36</v>
      </c>
      <c r="D46" s="6" t="s">
        <v>37</v>
      </c>
      <c r="E46" s="6" t="s">
        <v>38</v>
      </c>
      <c r="F46" s="2">
        <v>4.1122685185185186E-2</v>
      </c>
      <c r="G46" s="2">
        <v>2.5694444444444447E-2</v>
      </c>
      <c r="H46" s="2">
        <v>3.6226851851851854E-3</v>
      </c>
      <c r="I46" s="2">
        <v>2.2071759259259263E-2</v>
      </c>
      <c r="J46" s="2">
        <v>1.9050925925925923E-2</v>
      </c>
      <c r="K46" s="5">
        <v>1</v>
      </c>
      <c r="L46" s="8">
        <v>10</v>
      </c>
      <c r="M46" s="2">
        <v>2.2222222222222209E-2</v>
      </c>
      <c r="N46" s="5">
        <f t="shared" si="0"/>
        <v>0</v>
      </c>
      <c r="O46" s="5">
        <v>1</v>
      </c>
    </row>
    <row r="47" spans="1:15" x14ac:dyDescent="0.25">
      <c r="A47" s="3">
        <v>41619</v>
      </c>
      <c r="B47" s="5">
        <v>3</v>
      </c>
      <c r="C47" s="6" t="s">
        <v>77</v>
      </c>
      <c r="D47" s="6" t="s">
        <v>78</v>
      </c>
      <c r="E47" s="6" t="s">
        <v>50</v>
      </c>
      <c r="F47" s="2">
        <v>2.2222222222222223E-2</v>
      </c>
      <c r="G47" s="2">
        <v>2.2222222222222223E-2</v>
      </c>
      <c r="H47" s="2">
        <v>3.6666666666666667E-2</v>
      </c>
      <c r="I47" s="2">
        <v>2.7222222222222217E-2</v>
      </c>
      <c r="J47" s="2">
        <v>4.999999999999994E-3</v>
      </c>
      <c r="K47" s="5">
        <v>2</v>
      </c>
      <c r="L47" s="8">
        <v>2</v>
      </c>
      <c r="M47" s="2">
        <v>2.7083333333333303E-2</v>
      </c>
      <c r="N47" s="5">
        <f t="shared" si="0"/>
        <v>0</v>
      </c>
      <c r="O47" s="5">
        <v>13</v>
      </c>
    </row>
    <row r="48" spans="1:15" x14ac:dyDescent="0.25">
      <c r="A48" s="3">
        <v>41619</v>
      </c>
      <c r="B48" s="5">
        <v>3</v>
      </c>
      <c r="C48" s="6" t="s">
        <v>14</v>
      </c>
      <c r="D48" s="6" t="s">
        <v>15</v>
      </c>
      <c r="E48" s="6" t="s">
        <v>16</v>
      </c>
      <c r="F48" s="2">
        <v>2.7523148148148147E-2</v>
      </c>
      <c r="G48" s="2">
        <v>2.7430555555555524E-2</v>
      </c>
      <c r="H48" s="2">
        <v>3.9745370370370368E-2</v>
      </c>
      <c r="I48" s="2">
        <v>2.9351851851851816E-2</v>
      </c>
      <c r="J48" s="2">
        <v>1.8287037037036692E-3</v>
      </c>
      <c r="K48" s="5">
        <v>3</v>
      </c>
      <c r="L48" s="8">
        <v>15</v>
      </c>
      <c r="M48" s="2">
        <v>2.951388888888885E-2</v>
      </c>
      <c r="N48" s="5">
        <f t="shared" si="0"/>
        <v>0</v>
      </c>
      <c r="O48" s="5">
        <v>12</v>
      </c>
    </row>
    <row r="49" spans="1:15" x14ac:dyDescent="0.25">
      <c r="A49" s="3">
        <v>41619</v>
      </c>
      <c r="B49" s="5">
        <v>3</v>
      </c>
      <c r="C49" s="6" t="s">
        <v>86</v>
      </c>
      <c r="D49" s="6" t="s">
        <v>87</v>
      </c>
      <c r="E49" s="6" t="s">
        <v>51</v>
      </c>
      <c r="F49" s="2">
        <v>3.5023148148148144E-2</v>
      </c>
      <c r="G49" s="2">
        <v>3.5069444444444389E-2</v>
      </c>
      <c r="H49" s="2">
        <v>4.0555555555555553E-2</v>
      </c>
      <c r="I49" s="2">
        <v>3.6180555555555508E-2</v>
      </c>
      <c r="J49" s="2">
        <v>1.157407407407364E-3</v>
      </c>
      <c r="K49" s="5">
        <v>4</v>
      </c>
      <c r="L49" s="8">
        <v>9</v>
      </c>
      <c r="M49" s="2">
        <v>3.6111111111111052E-2</v>
      </c>
      <c r="N49" s="5">
        <f t="shared" si="0"/>
        <v>0</v>
      </c>
      <c r="O49" s="5">
        <v>11</v>
      </c>
    </row>
    <row r="50" spans="1:15" x14ac:dyDescent="0.25">
      <c r="A50" s="3">
        <v>41619</v>
      </c>
      <c r="B50" s="5">
        <v>3</v>
      </c>
      <c r="C50" s="6" t="s">
        <v>11</v>
      </c>
      <c r="D50" s="6" t="s">
        <v>26</v>
      </c>
      <c r="E50" s="6" t="s">
        <v>27</v>
      </c>
      <c r="F50" s="2">
        <v>3.3437499999999995E-2</v>
      </c>
      <c r="G50" s="2">
        <v>3.3333333333333284E-2</v>
      </c>
      <c r="H50" s="2">
        <v>4.0613425925925928E-2</v>
      </c>
      <c r="I50" s="2">
        <v>3.4386574074074028E-2</v>
      </c>
      <c r="J50" s="2">
        <v>9.4907407407403277E-4</v>
      </c>
      <c r="K50" s="5">
        <v>5</v>
      </c>
      <c r="L50" s="8">
        <v>25</v>
      </c>
      <c r="M50" s="2">
        <v>3.4374999999999947E-2</v>
      </c>
      <c r="N50" s="5">
        <f t="shared" si="0"/>
        <v>0</v>
      </c>
      <c r="O50" s="5">
        <v>10</v>
      </c>
    </row>
    <row r="51" spans="1:15" x14ac:dyDescent="0.25">
      <c r="A51" s="3">
        <v>41619</v>
      </c>
      <c r="B51" s="5">
        <v>3</v>
      </c>
      <c r="C51" s="6" t="s">
        <v>31</v>
      </c>
      <c r="D51" s="6" t="s">
        <v>32</v>
      </c>
      <c r="E51" s="6" t="s">
        <v>33</v>
      </c>
      <c r="F51" s="2">
        <v>2.1678240740740741E-2</v>
      </c>
      <c r="G51" s="2">
        <v>2.1527777777777767E-2</v>
      </c>
      <c r="H51" s="2">
        <v>4.0960648148148149E-2</v>
      </c>
      <c r="I51" s="2">
        <v>2.2233796296296279E-2</v>
      </c>
      <c r="J51" s="2">
        <v>5.5555555555553832E-4</v>
      </c>
      <c r="K51" s="5">
        <v>8</v>
      </c>
      <c r="L51" s="8">
        <v>27</v>
      </c>
      <c r="M51" s="2">
        <v>2.2222222222222209E-2</v>
      </c>
      <c r="N51" s="5">
        <f t="shared" si="0"/>
        <v>0</v>
      </c>
      <c r="O51" s="5">
        <v>9</v>
      </c>
    </row>
    <row r="52" spans="1:15" x14ac:dyDescent="0.25">
      <c r="A52" s="3">
        <v>41619</v>
      </c>
      <c r="B52" s="5">
        <v>3</v>
      </c>
      <c r="C52" s="6" t="s">
        <v>91</v>
      </c>
      <c r="D52" s="6" t="s">
        <v>34</v>
      </c>
      <c r="E52" s="6" t="s">
        <v>46</v>
      </c>
      <c r="F52" s="2">
        <v>2.494212962962963E-2</v>
      </c>
      <c r="G52" s="2">
        <v>2.4999999999999977E-2</v>
      </c>
      <c r="H52" s="2">
        <v>4.1388888888888892E-2</v>
      </c>
      <c r="I52" s="2">
        <v>2.5277777777777746E-2</v>
      </c>
      <c r="J52" s="2">
        <v>3.3564814814811619E-4</v>
      </c>
      <c r="K52" s="5">
        <v>11</v>
      </c>
      <c r="L52" s="8">
        <v>18</v>
      </c>
      <c r="M52" s="2">
        <v>2.5347222222222198E-2</v>
      </c>
      <c r="N52" s="5">
        <f t="shared" si="0"/>
        <v>0</v>
      </c>
      <c r="O52" s="5">
        <v>8</v>
      </c>
    </row>
    <row r="53" spans="1:15" x14ac:dyDescent="0.25">
      <c r="A53" s="3">
        <v>41619</v>
      </c>
      <c r="B53" s="5">
        <v>3</v>
      </c>
      <c r="C53" s="6" t="s">
        <v>17</v>
      </c>
      <c r="D53" s="6" t="s">
        <v>18</v>
      </c>
      <c r="E53" s="6" t="s">
        <v>19</v>
      </c>
      <c r="F53" s="2">
        <v>2.3425925925925926E-2</v>
      </c>
      <c r="G53" s="2">
        <v>2.3263888888888872E-2</v>
      </c>
      <c r="H53" s="2">
        <v>4.1655092592592598E-2</v>
      </c>
      <c r="I53" s="2">
        <v>2.3275462962962935E-2</v>
      </c>
      <c r="J53" s="2">
        <v>1.5046296296299111E-4</v>
      </c>
      <c r="K53" s="5">
        <v>12</v>
      </c>
      <c r="L53" s="8">
        <v>18</v>
      </c>
      <c r="M53" s="2">
        <v>2.3263888888888872E-2</v>
      </c>
      <c r="N53" s="5">
        <f t="shared" si="0"/>
        <v>0</v>
      </c>
      <c r="O53" s="5">
        <v>7</v>
      </c>
    </row>
    <row r="54" spans="1:15" x14ac:dyDescent="0.25">
      <c r="A54" s="3">
        <v>41605</v>
      </c>
      <c r="B54" s="5">
        <v>2</v>
      </c>
      <c r="C54" s="6" t="s">
        <v>28</v>
      </c>
      <c r="D54" s="6" t="s">
        <v>29</v>
      </c>
      <c r="E54" s="6" t="s">
        <v>30</v>
      </c>
      <c r="F54" s="2">
        <v>2.3576388888888883E-2</v>
      </c>
      <c r="G54" s="2">
        <v>2.361111111111111E-2</v>
      </c>
      <c r="H54" s="2">
        <v>8.1018518518518516E-5</v>
      </c>
      <c r="I54" s="2">
        <v>2.3530092592592592E-2</v>
      </c>
      <c r="J54" s="2">
        <v>4.6296296296290812E-5</v>
      </c>
      <c r="K54" s="5">
        <v>15</v>
      </c>
      <c r="L54" s="8">
        <v>25</v>
      </c>
      <c r="M54" s="2">
        <v>2.3611111111111093E-2</v>
      </c>
      <c r="N54" s="5">
        <f t="shared" si="0"/>
        <v>0</v>
      </c>
      <c r="O54" s="5">
        <v>11</v>
      </c>
    </row>
    <row r="55" spans="1:15" x14ac:dyDescent="0.25">
      <c r="A55" s="3">
        <v>41605</v>
      </c>
      <c r="B55" s="5">
        <v>2</v>
      </c>
      <c r="C55" s="6" t="s">
        <v>11</v>
      </c>
      <c r="D55" s="6" t="s">
        <v>26</v>
      </c>
      <c r="E55" s="6" t="s">
        <v>27</v>
      </c>
      <c r="F55" s="2">
        <v>3.3784722222222216E-2</v>
      </c>
      <c r="G55" s="2">
        <v>3.3680555555555554E-2</v>
      </c>
      <c r="H55" s="2">
        <v>2.4305555555555552E-4</v>
      </c>
      <c r="I55" s="2">
        <v>3.3437499999999995E-2</v>
      </c>
      <c r="J55" s="2">
        <v>3.4722222222222099E-4</v>
      </c>
      <c r="K55" s="5">
        <v>12</v>
      </c>
      <c r="L55" s="8">
        <v>20</v>
      </c>
      <c r="M55" s="2">
        <v>3.3333333333333284E-2</v>
      </c>
      <c r="N55" s="5">
        <f t="shared" si="0"/>
        <v>0</v>
      </c>
      <c r="O55" s="5">
        <v>10</v>
      </c>
    </row>
    <row r="56" spans="1:15" x14ac:dyDescent="0.25">
      <c r="A56" s="3">
        <v>41605</v>
      </c>
      <c r="B56" s="5">
        <v>2</v>
      </c>
      <c r="C56" s="6" t="s">
        <v>14</v>
      </c>
      <c r="D56" s="6" t="s">
        <v>15</v>
      </c>
      <c r="E56" s="6" t="s">
        <v>16</v>
      </c>
      <c r="F56" s="2">
        <v>2.7893518518518515E-2</v>
      </c>
      <c r="G56" s="2">
        <v>2.7777777777777776E-2</v>
      </c>
      <c r="H56" s="2">
        <v>2.5462962962962961E-4</v>
      </c>
      <c r="I56" s="2">
        <v>2.7523148148148147E-2</v>
      </c>
      <c r="J56" s="2">
        <v>3.7037037037036813E-4</v>
      </c>
      <c r="K56" s="5">
        <v>11</v>
      </c>
      <c r="L56" s="8">
        <v>12</v>
      </c>
      <c r="M56" s="2">
        <v>2.7430555555555524E-2</v>
      </c>
      <c r="N56" s="5">
        <f t="shared" si="0"/>
        <v>0</v>
      </c>
      <c r="O56" s="5">
        <v>9</v>
      </c>
    </row>
    <row r="57" spans="1:15" x14ac:dyDescent="0.25">
      <c r="A57" s="3">
        <v>41605</v>
      </c>
      <c r="B57" s="5">
        <v>2</v>
      </c>
      <c r="C57" s="6" t="s">
        <v>8</v>
      </c>
      <c r="D57" s="6" t="s">
        <v>88</v>
      </c>
      <c r="E57" s="6" t="s">
        <v>43</v>
      </c>
      <c r="F57" s="2">
        <v>3.24537037037037E-2</v>
      </c>
      <c r="G57" s="2">
        <v>3.229166666666667E-2</v>
      </c>
      <c r="H57" s="2">
        <v>4.7453703703703704E-4</v>
      </c>
      <c r="I57" s="2">
        <v>3.1817129629629633E-2</v>
      </c>
      <c r="J57" s="2">
        <v>6.3657407407406719E-4</v>
      </c>
      <c r="K57" s="5">
        <v>8</v>
      </c>
      <c r="L57" s="8">
        <v>13</v>
      </c>
      <c r="M57" s="2">
        <v>3.19444444444444E-2</v>
      </c>
      <c r="N57" s="5">
        <f t="shared" si="0"/>
        <v>0</v>
      </c>
      <c r="O57" s="5">
        <v>8</v>
      </c>
    </row>
    <row r="58" spans="1:15" x14ac:dyDescent="0.25">
      <c r="A58" s="3">
        <v>41605</v>
      </c>
      <c r="B58" s="5">
        <v>2</v>
      </c>
      <c r="C58" s="6" t="s">
        <v>31</v>
      </c>
      <c r="D58" s="6" t="s">
        <v>32</v>
      </c>
      <c r="E58" s="6" t="s">
        <v>33</v>
      </c>
      <c r="F58" s="2">
        <v>2.2210648148148146E-2</v>
      </c>
      <c r="G58" s="2">
        <v>2.2222222222222223E-2</v>
      </c>
      <c r="H58" s="2">
        <v>5.4398148148148144E-4</v>
      </c>
      <c r="I58" s="2">
        <v>2.1678240740740741E-2</v>
      </c>
      <c r="J58" s="2">
        <v>5.3240740740740505E-4</v>
      </c>
      <c r="K58" s="5">
        <v>10</v>
      </c>
      <c r="L58" s="8">
        <v>19</v>
      </c>
      <c r="M58" s="2">
        <v>2.1527777777777767E-2</v>
      </c>
      <c r="N58" s="5">
        <f t="shared" si="0"/>
        <v>0</v>
      </c>
      <c r="O58" s="5">
        <v>7</v>
      </c>
    </row>
    <row r="59" spans="1:15" x14ac:dyDescent="0.25">
      <c r="A59" s="3">
        <v>41605</v>
      </c>
      <c r="B59" s="5">
        <v>2</v>
      </c>
      <c r="C59" s="6" t="s">
        <v>36</v>
      </c>
      <c r="D59" s="6" t="s">
        <v>37</v>
      </c>
      <c r="E59" s="6" t="s">
        <v>38</v>
      </c>
      <c r="F59" s="14">
        <v>4.1666666666666664E-2</v>
      </c>
      <c r="G59" s="14">
        <v>4.1666666666666664E-2</v>
      </c>
      <c r="H59" s="2">
        <v>5.4398148148148144E-4</v>
      </c>
      <c r="I59" s="2">
        <v>4.1122685185185186E-2</v>
      </c>
      <c r="J59" s="2">
        <v>5.4398148148147862E-4</v>
      </c>
      <c r="K59" s="5">
        <v>9</v>
      </c>
      <c r="L59" s="8">
        <v>9</v>
      </c>
      <c r="M59" s="2">
        <v>4.0972222222222146E-2</v>
      </c>
      <c r="N59" s="5">
        <f t="shared" si="0"/>
        <v>0</v>
      </c>
      <c r="O59" s="5">
        <v>6</v>
      </c>
    </row>
    <row r="60" spans="1:15" x14ac:dyDescent="0.25">
      <c r="A60" s="3">
        <v>41605</v>
      </c>
      <c r="B60" s="5">
        <v>2</v>
      </c>
      <c r="C60" s="6" t="s">
        <v>11</v>
      </c>
      <c r="D60" s="6" t="s">
        <v>34</v>
      </c>
      <c r="E60" s="6" t="s">
        <v>35</v>
      </c>
      <c r="F60" s="2">
        <v>2.7083333333333334E-2</v>
      </c>
      <c r="G60" s="2">
        <v>2.7083333333333334E-2</v>
      </c>
      <c r="H60" s="2">
        <v>6.3657407407407402E-4</v>
      </c>
      <c r="I60" s="2">
        <v>2.644675925925926E-2</v>
      </c>
      <c r="J60" s="2">
        <v>6.3657407407407413E-4</v>
      </c>
      <c r="K60" s="5">
        <v>7</v>
      </c>
      <c r="L60" s="8">
        <v>7</v>
      </c>
      <c r="M60" s="2">
        <v>2.6388888888888861E-2</v>
      </c>
      <c r="N60" s="5">
        <f t="shared" si="0"/>
        <v>0</v>
      </c>
      <c r="O60" s="5">
        <v>5</v>
      </c>
    </row>
    <row r="61" spans="1:15" x14ac:dyDescent="0.25">
      <c r="A61" s="3">
        <v>41605</v>
      </c>
      <c r="B61" s="5">
        <v>2</v>
      </c>
      <c r="C61" s="6" t="s">
        <v>17</v>
      </c>
      <c r="D61" s="6" t="s">
        <v>18</v>
      </c>
      <c r="E61" s="6" t="s">
        <v>19</v>
      </c>
      <c r="F61" s="2">
        <v>2.4305555555555556E-2</v>
      </c>
      <c r="G61" s="2">
        <v>2.4305555555555556E-2</v>
      </c>
      <c r="H61" s="2">
        <v>8.7962962962962962E-4</v>
      </c>
      <c r="I61" s="2">
        <v>2.3425925925925926E-2</v>
      </c>
      <c r="J61" s="2">
        <v>8.7962962962962951E-4</v>
      </c>
      <c r="K61" s="5">
        <v>6</v>
      </c>
      <c r="L61" s="8">
        <v>6</v>
      </c>
      <c r="M61" s="2">
        <v>2.3263888888888872E-2</v>
      </c>
      <c r="N61" s="5">
        <f t="shared" si="0"/>
        <v>0</v>
      </c>
      <c r="O61" s="5">
        <v>4</v>
      </c>
    </row>
    <row r="62" spans="1:15" x14ac:dyDescent="0.25">
      <c r="A62" s="3">
        <v>41605</v>
      </c>
      <c r="B62" s="5">
        <v>2</v>
      </c>
      <c r="C62" s="6" t="s">
        <v>82</v>
      </c>
      <c r="D62" s="6" t="s">
        <v>83</v>
      </c>
      <c r="E62" s="6" t="s">
        <v>41</v>
      </c>
      <c r="F62" s="2">
        <v>2.4074074074074074E-2</v>
      </c>
      <c r="G62" s="2">
        <v>2.3958333333333331E-2</v>
      </c>
      <c r="H62" s="2">
        <v>9.2592592592592585E-4</v>
      </c>
      <c r="I62" s="2">
        <v>2.3032407407407404E-2</v>
      </c>
      <c r="J62" s="2">
        <v>1.0416666666666699E-3</v>
      </c>
      <c r="K62" s="5">
        <v>4</v>
      </c>
      <c r="L62" s="8">
        <v>15</v>
      </c>
      <c r="M62" s="2">
        <v>2.2916666666666651E-2</v>
      </c>
      <c r="N62" s="5">
        <f t="shared" si="0"/>
        <v>0</v>
      </c>
      <c r="O62" s="5">
        <v>3</v>
      </c>
    </row>
    <row r="63" spans="1:15" x14ac:dyDescent="0.25">
      <c r="A63" s="3">
        <v>41605</v>
      </c>
      <c r="B63" s="5">
        <v>2</v>
      </c>
      <c r="C63" s="6" t="s">
        <v>69</v>
      </c>
      <c r="D63" s="6" t="s">
        <v>70</v>
      </c>
      <c r="E63" s="6" t="s">
        <v>45</v>
      </c>
      <c r="F63" s="2">
        <v>2.8136574074074071E-2</v>
      </c>
      <c r="G63" s="2">
        <v>2.8125000000000001E-2</v>
      </c>
      <c r="H63" s="2">
        <v>1.7939814814814815E-3</v>
      </c>
      <c r="I63" s="2">
        <v>2.6331018518518517E-2</v>
      </c>
      <c r="J63" s="2">
        <v>1.8055555555555533E-3</v>
      </c>
      <c r="K63" s="5">
        <v>3</v>
      </c>
      <c r="L63" s="8">
        <v>7</v>
      </c>
      <c r="M63" s="2">
        <v>2.6388888888888861E-2</v>
      </c>
      <c r="N63" s="5">
        <f t="shared" si="0"/>
        <v>0</v>
      </c>
      <c r="O63" s="5">
        <v>2</v>
      </c>
    </row>
    <row r="64" spans="1:15" x14ac:dyDescent="0.25">
      <c r="A64" s="3">
        <v>41605</v>
      </c>
      <c r="B64" s="5">
        <v>2</v>
      </c>
      <c r="C64" s="6" t="s">
        <v>91</v>
      </c>
      <c r="D64" s="6" t="s">
        <v>34</v>
      </c>
      <c r="E64" s="6" t="s">
        <v>46</v>
      </c>
      <c r="F64" s="2">
        <v>2.7083333333333331E-2</v>
      </c>
      <c r="G64" s="2">
        <v>2.7083333333333334E-2</v>
      </c>
      <c r="H64" s="2">
        <v>2.1412037037037038E-3</v>
      </c>
      <c r="I64" s="2">
        <v>2.494212962962963E-2</v>
      </c>
      <c r="J64" s="2">
        <v>2.1412037037037007E-3</v>
      </c>
      <c r="K64" s="5">
        <v>1</v>
      </c>
      <c r="L64" s="8">
        <v>7</v>
      </c>
      <c r="M64" s="2">
        <v>2.4999999999999977E-2</v>
      </c>
      <c r="N64" s="5">
        <f t="shared" si="0"/>
        <v>0</v>
      </c>
      <c r="O64" s="5">
        <v>1</v>
      </c>
    </row>
    <row r="65" spans="1:15" x14ac:dyDescent="0.25">
      <c r="A65" s="3">
        <v>41605</v>
      </c>
      <c r="B65" s="5">
        <v>2</v>
      </c>
      <c r="C65" s="6" t="s">
        <v>20</v>
      </c>
      <c r="D65" s="6" t="s">
        <v>21</v>
      </c>
      <c r="E65" s="6" t="s">
        <v>22</v>
      </c>
      <c r="F65" s="2">
        <v>2.1180555555555553E-2</v>
      </c>
      <c r="G65" s="2">
        <v>2.1180555555555553E-2</v>
      </c>
      <c r="H65" s="2">
        <v>3.9837962962962964E-2</v>
      </c>
      <c r="I65" s="2">
        <v>2.3009259259259257E-2</v>
      </c>
      <c r="J65" s="2">
        <v>1.8287037037037039E-3</v>
      </c>
      <c r="K65" s="5">
        <v>2</v>
      </c>
      <c r="L65" s="8">
        <v>2</v>
      </c>
      <c r="M65" s="2">
        <v>2.2916666666666651E-2</v>
      </c>
      <c r="N65" s="5">
        <f t="shared" si="0"/>
        <v>0</v>
      </c>
      <c r="O65" s="5">
        <v>15</v>
      </c>
    </row>
    <row r="66" spans="1:15" x14ac:dyDescent="0.25">
      <c r="A66" s="3">
        <v>41605</v>
      </c>
      <c r="B66" s="5">
        <v>2</v>
      </c>
      <c r="C66" s="6" t="s">
        <v>86</v>
      </c>
      <c r="D66" s="6" t="s">
        <v>87</v>
      </c>
      <c r="E66" s="6" t="s">
        <v>51</v>
      </c>
      <c r="F66" s="2">
        <v>3.4027777777777775E-2</v>
      </c>
      <c r="G66" s="2">
        <v>3.4027777777777775E-2</v>
      </c>
      <c r="H66" s="2">
        <v>4.0671296296296296E-2</v>
      </c>
      <c r="I66" s="2">
        <v>3.5023148148148144E-2</v>
      </c>
      <c r="J66" s="2">
        <v>9.9537037037036868E-4</v>
      </c>
      <c r="K66" s="5">
        <v>5</v>
      </c>
      <c r="L66" s="8">
        <v>5</v>
      </c>
      <c r="M66" s="2">
        <v>3.5069444444444389E-2</v>
      </c>
      <c r="N66" s="5">
        <f t="shared" si="0"/>
        <v>0</v>
      </c>
      <c r="O66" s="5">
        <v>14</v>
      </c>
    </row>
    <row r="67" spans="1:15" x14ac:dyDescent="0.25">
      <c r="A67" s="3">
        <v>41605</v>
      </c>
      <c r="B67" s="5">
        <v>2</v>
      </c>
      <c r="C67" s="6" t="s">
        <v>84</v>
      </c>
      <c r="D67" s="6" t="s">
        <v>85</v>
      </c>
      <c r="E67" s="6" t="s">
        <v>44</v>
      </c>
      <c r="F67" s="2">
        <v>2.2916666666666669E-2</v>
      </c>
      <c r="G67" s="2">
        <v>2.2916666666666669E-2</v>
      </c>
      <c r="H67" s="2">
        <v>4.1539351851851855E-2</v>
      </c>
      <c r="I67" s="2">
        <v>2.3043981481481471E-2</v>
      </c>
      <c r="J67" s="2">
        <v>1.2731481481480234E-4</v>
      </c>
      <c r="K67" s="5">
        <v>13</v>
      </c>
      <c r="L67" s="8">
        <v>13</v>
      </c>
      <c r="M67" s="2">
        <v>2.2916666666666651E-2</v>
      </c>
      <c r="N67" s="5">
        <f t="shared" ref="N67:N80" si="1">IF(B67=6,K67,0)</f>
        <v>0</v>
      </c>
      <c r="O67" s="5">
        <v>13</v>
      </c>
    </row>
    <row r="68" spans="1:15" x14ac:dyDescent="0.25">
      <c r="A68" s="3">
        <v>41605</v>
      </c>
      <c r="B68" s="5">
        <v>2</v>
      </c>
      <c r="C68" s="6" t="s">
        <v>65</v>
      </c>
      <c r="D68" s="6" t="s">
        <v>66</v>
      </c>
      <c r="E68" s="6" t="s">
        <v>42</v>
      </c>
      <c r="F68" s="2">
        <v>2.7094907407407404E-2</v>
      </c>
      <c r="G68" s="2">
        <v>2.7083333333333334E-2</v>
      </c>
      <c r="H68" s="2">
        <v>4.1574074074074076E-2</v>
      </c>
      <c r="I68" s="2">
        <v>2.717592592592593E-2</v>
      </c>
      <c r="J68" s="2">
        <v>8.1018518518525401E-5</v>
      </c>
      <c r="K68" s="5">
        <v>14</v>
      </c>
      <c r="L68" s="8">
        <v>21</v>
      </c>
      <c r="M68" s="2">
        <v>2.7083333333333303E-2</v>
      </c>
      <c r="N68" s="5">
        <f t="shared" si="1"/>
        <v>0</v>
      </c>
      <c r="O68" s="5">
        <v>12</v>
      </c>
    </row>
    <row r="69" spans="1:15" x14ac:dyDescent="0.25">
      <c r="A69" s="3">
        <v>41578</v>
      </c>
      <c r="B69" s="5">
        <v>1</v>
      </c>
      <c r="C69" s="6" t="s">
        <v>11</v>
      </c>
      <c r="D69" s="6" t="s">
        <v>12</v>
      </c>
      <c r="E69" s="6" t="s">
        <v>13</v>
      </c>
      <c r="F69" s="2">
        <v>3.4374999999999996E-2</v>
      </c>
      <c r="G69" s="2">
        <v>3.4374999999999996E-2</v>
      </c>
      <c r="H69" s="2">
        <v>2.0833333333333335E-4</v>
      </c>
      <c r="I69" s="2">
        <v>3.4166666666666665E-2</v>
      </c>
      <c r="J69" s="2">
        <v>2.0833333333333121E-4</v>
      </c>
      <c r="K69" s="5">
        <v>12</v>
      </c>
      <c r="L69" s="8">
        <v>12</v>
      </c>
      <c r="M69" s="2">
        <v>3.4027777777777726E-2</v>
      </c>
      <c r="N69" s="5">
        <f t="shared" si="1"/>
        <v>0</v>
      </c>
      <c r="O69" s="5">
        <v>9</v>
      </c>
    </row>
    <row r="70" spans="1:15" x14ac:dyDescent="0.25">
      <c r="A70" s="3">
        <v>41578</v>
      </c>
      <c r="B70" s="5">
        <v>1</v>
      </c>
      <c r="C70" s="6" t="s">
        <v>82</v>
      </c>
      <c r="D70" s="6" t="s">
        <v>83</v>
      </c>
      <c r="E70" s="6" t="s">
        <v>41</v>
      </c>
      <c r="F70" s="2">
        <v>2.4305555555555556E-2</v>
      </c>
      <c r="G70" s="2">
        <v>2.4305555555555556E-2</v>
      </c>
      <c r="H70" s="2">
        <v>2.3148148148148146E-4</v>
      </c>
      <c r="I70" s="2">
        <v>2.4074074074074074E-2</v>
      </c>
      <c r="J70" s="2">
        <v>2.3148148148148182E-4</v>
      </c>
      <c r="K70" s="5">
        <v>11</v>
      </c>
      <c r="L70" s="8">
        <v>11</v>
      </c>
      <c r="M70" s="2">
        <v>2.3958333333333314E-2</v>
      </c>
      <c r="N70" s="5">
        <f t="shared" si="1"/>
        <v>0</v>
      </c>
      <c r="O70" s="5">
        <v>8</v>
      </c>
    </row>
    <row r="71" spans="1:15" x14ac:dyDescent="0.25">
      <c r="A71" s="3">
        <v>41578</v>
      </c>
      <c r="B71" s="5">
        <v>1</v>
      </c>
      <c r="C71" s="6" t="s">
        <v>11</v>
      </c>
      <c r="D71" s="6" t="s">
        <v>26</v>
      </c>
      <c r="E71" s="6" t="s">
        <v>27</v>
      </c>
      <c r="F71" s="2">
        <v>3.4374999999999996E-2</v>
      </c>
      <c r="G71" s="2">
        <v>3.4374999999999996E-2</v>
      </c>
      <c r="H71" s="2">
        <v>5.9027777777777778E-4</v>
      </c>
      <c r="I71" s="2">
        <v>3.3784722222222216E-2</v>
      </c>
      <c r="J71" s="2">
        <v>5.9027777777777984E-4</v>
      </c>
      <c r="K71" s="5">
        <v>8</v>
      </c>
      <c r="L71" s="8">
        <v>8</v>
      </c>
      <c r="M71" s="2">
        <v>3.3680555555555505E-2</v>
      </c>
      <c r="N71" s="5">
        <f t="shared" si="1"/>
        <v>0</v>
      </c>
      <c r="O71" s="5">
        <v>7</v>
      </c>
    </row>
    <row r="72" spans="1:15" x14ac:dyDescent="0.25">
      <c r="A72" s="3">
        <v>41578</v>
      </c>
      <c r="B72" s="5">
        <v>1</v>
      </c>
      <c r="C72" s="6" t="s">
        <v>65</v>
      </c>
      <c r="D72" s="6" t="s">
        <v>66</v>
      </c>
      <c r="E72" s="6" t="s">
        <v>42</v>
      </c>
      <c r="F72" s="2">
        <v>2.7777777777777776E-2</v>
      </c>
      <c r="G72" s="2">
        <v>2.7777777777777776E-2</v>
      </c>
      <c r="H72" s="2">
        <v>6.8287037037037025E-4</v>
      </c>
      <c r="I72" s="2">
        <v>2.7094907407407404E-2</v>
      </c>
      <c r="J72" s="2">
        <v>6.8287037037037188E-4</v>
      </c>
      <c r="K72" s="5">
        <v>7</v>
      </c>
      <c r="L72" s="8">
        <v>7</v>
      </c>
      <c r="M72" s="2">
        <v>2.7083333333333303E-2</v>
      </c>
      <c r="N72" s="5">
        <f t="shared" si="1"/>
        <v>0</v>
      </c>
      <c r="O72" s="5">
        <v>6</v>
      </c>
    </row>
    <row r="73" spans="1:15" x14ac:dyDescent="0.25">
      <c r="A73" s="3">
        <v>41578</v>
      </c>
      <c r="B73" s="5">
        <v>1</v>
      </c>
      <c r="C73" s="6" t="s">
        <v>91</v>
      </c>
      <c r="D73" s="6" t="s">
        <v>34</v>
      </c>
      <c r="E73" s="6" t="s">
        <v>46</v>
      </c>
      <c r="F73" s="2">
        <v>2.7777777777777776E-2</v>
      </c>
      <c r="G73" s="2">
        <v>2.7777777777777776E-2</v>
      </c>
      <c r="H73" s="2">
        <v>6.9444444444444447E-4</v>
      </c>
      <c r="I73" s="2">
        <v>2.7083333333333331E-2</v>
      </c>
      <c r="J73" s="2">
        <v>6.9444444444444545E-4</v>
      </c>
      <c r="K73" s="5">
        <v>6</v>
      </c>
      <c r="L73" s="8">
        <v>6</v>
      </c>
      <c r="M73" s="2">
        <v>2.7083333333333303E-2</v>
      </c>
      <c r="N73" s="5">
        <f t="shared" si="1"/>
        <v>0</v>
      </c>
      <c r="O73" s="5">
        <v>5</v>
      </c>
    </row>
    <row r="74" spans="1:15" x14ac:dyDescent="0.25">
      <c r="A74" s="3">
        <v>41578</v>
      </c>
      <c r="B74" s="5">
        <v>1</v>
      </c>
      <c r="C74" s="6" t="s">
        <v>8</v>
      </c>
      <c r="D74" s="6" t="s">
        <v>88</v>
      </c>
      <c r="E74" s="6" t="s">
        <v>43</v>
      </c>
      <c r="F74" s="2">
        <v>3.3333333333333333E-2</v>
      </c>
      <c r="G74" s="2">
        <v>3.3333333333333333E-2</v>
      </c>
      <c r="H74" s="2">
        <v>8.7962962962962962E-4</v>
      </c>
      <c r="I74" s="2">
        <v>3.24537037037037E-2</v>
      </c>
      <c r="J74" s="2">
        <v>8.7962962962963298E-4</v>
      </c>
      <c r="K74" s="5">
        <v>5</v>
      </c>
      <c r="L74" s="8">
        <v>5</v>
      </c>
      <c r="M74" s="2">
        <v>3.2291666666666621E-2</v>
      </c>
      <c r="N74" s="5">
        <f t="shared" si="1"/>
        <v>0</v>
      </c>
      <c r="O74" s="5">
        <v>4</v>
      </c>
    </row>
    <row r="75" spans="1:15" x14ac:dyDescent="0.25">
      <c r="A75" s="3">
        <v>41578</v>
      </c>
      <c r="B75" s="5">
        <v>1</v>
      </c>
      <c r="C75" s="6" t="s">
        <v>69</v>
      </c>
      <c r="D75" s="6" t="s">
        <v>70</v>
      </c>
      <c r="E75" s="6" t="s">
        <v>45</v>
      </c>
      <c r="F75" s="2">
        <v>2.9166666666666664E-2</v>
      </c>
      <c r="G75" s="2">
        <v>2.9166666666666664E-2</v>
      </c>
      <c r="H75" s="2">
        <v>1.0300925925925926E-3</v>
      </c>
      <c r="I75" s="2">
        <v>2.8136574074074071E-2</v>
      </c>
      <c r="J75" s="2">
        <v>1.0300925925925929E-3</v>
      </c>
      <c r="K75" s="5">
        <v>4</v>
      </c>
      <c r="L75" s="8">
        <v>4</v>
      </c>
      <c r="M75" s="2">
        <v>2.8124999999999966E-2</v>
      </c>
      <c r="N75" s="5">
        <f t="shared" si="1"/>
        <v>0</v>
      </c>
      <c r="O75" s="5">
        <v>3</v>
      </c>
    </row>
    <row r="76" spans="1:15" x14ac:dyDescent="0.25">
      <c r="A76" s="3">
        <v>41578</v>
      </c>
      <c r="B76" s="5">
        <v>1</v>
      </c>
      <c r="C76" s="6" t="s">
        <v>75</v>
      </c>
      <c r="D76" s="6" t="s">
        <v>76</v>
      </c>
      <c r="E76" s="6" t="s">
        <v>48</v>
      </c>
      <c r="F76" s="2">
        <v>2.8125000000000001E-2</v>
      </c>
      <c r="G76" s="2">
        <v>2.8125000000000001E-2</v>
      </c>
      <c r="H76" s="2">
        <v>1.5624999999999999E-3</v>
      </c>
      <c r="I76" s="2">
        <v>2.6562499999999999E-2</v>
      </c>
      <c r="J76" s="2">
        <v>1.5625000000000014E-3</v>
      </c>
      <c r="K76" s="5">
        <v>3</v>
      </c>
      <c r="L76" s="8">
        <v>3</v>
      </c>
      <c r="M76" s="2">
        <v>2.6388888888888861E-2</v>
      </c>
      <c r="N76" s="5">
        <f t="shared" si="1"/>
        <v>0</v>
      </c>
      <c r="O76" s="5">
        <v>2</v>
      </c>
    </row>
    <row r="77" spans="1:15" x14ac:dyDescent="0.25">
      <c r="A77" s="3">
        <v>41578</v>
      </c>
      <c r="B77" s="5">
        <v>1</v>
      </c>
      <c r="C77" s="6" t="s">
        <v>14</v>
      </c>
      <c r="D77" s="6" t="s">
        <v>15</v>
      </c>
      <c r="E77" s="6" t="s">
        <v>16</v>
      </c>
      <c r="F77" s="2">
        <v>3.3680555555555554E-2</v>
      </c>
      <c r="G77" s="2">
        <v>3.3680555555555554E-2</v>
      </c>
      <c r="H77" s="2">
        <v>5.7870370370370376E-3</v>
      </c>
      <c r="I77" s="2">
        <v>2.7893518518518515E-2</v>
      </c>
      <c r="J77" s="2">
        <v>5.7870370370370385E-3</v>
      </c>
      <c r="K77" s="5">
        <v>1</v>
      </c>
      <c r="L77" s="8">
        <v>1</v>
      </c>
      <c r="M77" s="2">
        <v>2.7777777777777745E-2</v>
      </c>
      <c r="N77" s="5">
        <f t="shared" si="1"/>
        <v>0</v>
      </c>
      <c r="O77" s="5">
        <v>1</v>
      </c>
    </row>
    <row r="78" spans="1:15" x14ac:dyDescent="0.25">
      <c r="A78" s="3">
        <v>41578</v>
      </c>
      <c r="B78" s="5">
        <v>1</v>
      </c>
      <c r="C78" s="6" t="s">
        <v>8</v>
      </c>
      <c r="D78" s="6" t="s">
        <v>9</v>
      </c>
      <c r="E78" s="6" t="s">
        <v>10</v>
      </c>
      <c r="F78" s="2">
        <v>3.0902777777777779E-2</v>
      </c>
      <c r="G78" s="2">
        <v>3.0902777777777779E-2</v>
      </c>
      <c r="H78" s="2">
        <v>3.9525462962962964E-2</v>
      </c>
      <c r="I78" s="2">
        <v>3.3043981481481473E-2</v>
      </c>
      <c r="J78" s="2">
        <v>2.1412037037036938E-3</v>
      </c>
      <c r="K78" s="5">
        <v>2</v>
      </c>
      <c r="L78" s="8">
        <v>2</v>
      </c>
      <c r="M78" s="2">
        <v>3.2986111111111063E-2</v>
      </c>
      <c r="N78" s="5">
        <f t="shared" si="1"/>
        <v>0</v>
      </c>
      <c r="O78" s="5">
        <v>12</v>
      </c>
    </row>
    <row r="79" spans="1:15" x14ac:dyDescent="0.25">
      <c r="A79" s="3">
        <v>41578</v>
      </c>
      <c r="B79" s="5">
        <v>1</v>
      </c>
      <c r="C79" s="6" t="s">
        <v>31</v>
      </c>
      <c r="D79" s="6" t="s">
        <v>32</v>
      </c>
      <c r="E79" s="6" t="s">
        <v>33</v>
      </c>
      <c r="F79" s="2">
        <v>2.1875000000000002E-2</v>
      </c>
      <c r="G79" s="2">
        <v>2.1875000000000002E-2</v>
      </c>
      <c r="H79" s="2">
        <v>4.1331018518518517E-2</v>
      </c>
      <c r="I79" s="2">
        <v>2.2210648148148146E-2</v>
      </c>
      <c r="J79" s="2">
        <v>3.3564814814814395E-4</v>
      </c>
      <c r="K79" s="5">
        <v>9</v>
      </c>
      <c r="L79" s="8">
        <v>9</v>
      </c>
      <c r="M79" s="2">
        <v>2.2222222222222209E-2</v>
      </c>
      <c r="N79" s="5">
        <f t="shared" si="1"/>
        <v>0</v>
      </c>
      <c r="O79" s="5">
        <v>11</v>
      </c>
    </row>
    <row r="80" spans="1:15" x14ac:dyDescent="0.25">
      <c r="A80" s="3">
        <v>41578</v>
      </c>
      <c r="B80" s="5">
        <v>1</v>
      </c>
      <c r="C80" s="6" t="s">
        <v>28</v>
      </c>
      <c r="D80" s="6" t="s">
        <v>29</v>
      </c>
      <c r="E80" s="6" t="s">
        <v>30</v>
      </c>
      <c r="F80" s="2">
        <v>2.326388888888889E-2</v>
      </c>
      <c r="G80" s="2">
        <v>2.326388888888889E-2</v>
      </c>
      <c r="H80" s="2">
        <v>4.1354166666666664E-2</v>
      </c>
      <c r="I80" s="2">
        <v>2.3576388888888883E-2</v>
      </c>
      <c r="J80" s="2">
        <v>3.1249999999999334E-4</v>
      </c>
      <c r="K80" s="5">
        <v>10</v>
      </c>
      <c r="L80" s="8">
        <v>10</v>
      </c>
      <c r="M80" s="2">
        <v>2.3611111111111093E-2</v>
      </c>
      <c r="N80" s="5">
        <f t="shared" si="1"/>
        <v>0</v>
      </c>
      <c r="O80" s="5">
        <v>10</v>
      </c>
    </row>
  </sheetData>
  <autoFilter ref="A1:O80"/>
  <sortState ref="A2:N80">
    <sortCondition descending="1" ref="B4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RowHeight="15" x14ac:dyDescent="0.25"/>
  <sheetData>
    <row r="1" spans="1:3" ht="30" x14ac:dyDescent="0.25">
      <c r="A1" s="6"/>
      <c r="B1" s="7" t="s">
        <v>39</v>
      </c>
      <c r="C1" s="6" t="s">
        <v>40</v>
      </c>
    </row>
    <row r="2" spans="1:3" x14ac:dyDescent="0.25">
      <c r="A2" s="6" t="s">
        <v>30</v>
      </c>
      <c r="B2" s="6">
        <v>74</v>
      </c>
      <c r="C2" s="8">
        <v>6</v>
      </c>
    </row>
    <row r="3" spans="1:3" x14ac:dyDescent="0.25">
      <c r="A3" s="6" t="s">
        <v>33</v>
      </c>
      <c r="B3" s="6">
        <v>59</v>
      </c>
      <c r="C3" s="8">
        <v>6</v>
      </c>
    </row>
    <row r="4" spans="1:3" x14ac:dyDescent="0.25">
      <c r="A4" s="6" t="s">
        <v>19</v>
      </c>
      <c r="B4" s="6">
        <v>49</v>
      </c>
      <c r="C4" s="8">
        <v>5</v>
      </c>
    </row>
    <row r="5" spans="1:3" x14ac:dyDescent="0.25">
      <c r="A5" s="6" t="s">
        <v>41</v>
      </c>
      <c r="B5" s="6">
        <v>39</v>
      </c>
      <c r="C5" s="8">
        <v>5</v>
      </c>
    </row>
    <row r="6" spans="1:3" x14ac:dyDescent="0.25">
      <c r="A6" s="6" t="s">
        <v>27</v>
      </c>
      <c r="B6" s="6">
        <v>35</v>
      </c>
      <c r="C6" s="8">
        <v>6</v>
      </c>
    </row>
    <row r="7" spans="1:3" x14ac:dyDescent="0.25">
      <c r="A7" s="6" t="s">
        <v>42</v>
      </c>
      <c r="B7" s="6">
        <v>32</v>
      </c>
      <c r="C7" s="8">
        <v>3</v>
      </c>
    </row>
    <row r="8" spans="1:3" x14ac:dyDescent="0.25">
      <c r="A8" s="6" t="s">
        <v>22</v>
      </c>
      <c r="B8" s="6">
        <v>26</v>
      </c>
      <c r="C8" s="8">
        <v>4</v>
      </c>
    </row>
    <row r="9" spans="1:3" x14ac:dyDescent="0.25">
      <c r="A9" s="6" t="s">
        <v>43</v>
      </c>
      <c r="B9" s="6">
        <v>22</v>
      </c>
      <c r="C9" s="8">
        <v>3</v>
      </c>
    </row>
    <row r="10" spans="1:3" x14ac:dyDescent="0.25">
      <c r="A10" s="6" t="s">
        <v>16</v>
      </c>
      <c r="B10" s="6">
        <v>22</v>
      </c>
      <c r="C10" s="8">
        <v>5</v>
      </c>
    </row>
    <row r="11" spans="1:3" x14ac:dyDescent="0.25">
      <c r="A11" s="6" t="s">
        <v>44</v>
      </c>
      <c r="B11" s="6">
        <v>20</v>
      </c>
      <c r="C11" s="8">
        <v>2</v>
      </c>
    </row>
    <row r="12" spans="1:3" x14ac:dyDescent="0.25">
      <c r="A12" s="6" t="s">
        <v>13</v>
      </c>
      <c r="B12" s="6">
        <v>19</v>
      </c>
      <c r="C12" s="8">
        <v>3</v>
      </c>
    </row>
    <row r="13" spans="1:3" x14ac:dyDescent="0.25">
      <c r="A13" s="6" t="s">
        <v>45</v>
      </c>
      <c r="B13" s="6">
        <v>18</v>
      </c>
      <c r="C13" s="8">
        <v>4</v>
      </c>
    </row>
    <row r="14" spans="1:3" x14ac:dyDescent="0.25">
      <c r="A14" s="6" t="s">
        <v>46</v>
      </c>
      <c r="B14" s="6">
        <v>18</v>
      </c>
      <c r="C14" s="8">
        <v>3</v>
      </c>
    </row>
    <row r="15" spans="1:3" x14ac:dyDescent="0.25">
      <c r="A15" s="6" t="s">
        <v>47</v>
      </c>
      <c r="B15" s="6">
        <v>15</v>
      </c>
      <c r="C15" s="8">
        <v>1</v>
      </c>
    </row>
    <row r="16" spans="1:3" x14ac:dyDescent="0.25">
      <c r="A16" s="6" t="s">
        <v>48</v>
      </c>
      <c r="B16" s="6">
        <v>15</v>
      </c>
      <c r="C16" s="8">
        <v>2</v>
      </c>
    </row>
    <row r="17" spans="1:3" x14ac:dyDescent="0.25">
      <c r="A17" s="6" t="s">
        <v>38</v>
      </c>
      <c r="B17" s="6">
        <v>15</v>
      </c>
      <c r="C17" s="8">
        <v>4</v>
      </c>
    </row>
    <row r="18" spans="1:3" x14ac:dyDescent="0.25">
      <c r="A18" s="6" t="s">
        <v>49</v>
      </c>
      <c r="B18" s="6">
        <v>13</v>
      </c>
      <c r="C18" s="8">
        <v>1</v>
      </c>
    </row>
    <row r="19" spans="1:3" x14ac:dyDescent="0.25">
      <c r="A19" s="6" t="s">
        <v>35</v>
      </c>
      <c r="B19" s="6">
        <v>13</v>
      </c>
      <c r="C19" s="8">
        <v>2</v>
      </c>
    </row>
    <row r="20" spans="1:3" x14ac:dyDescent="0.25">
      <c r="A20" s="6" t="s">
        <v>50</v>
      </c>
      <c r="B20" s="6">
        <v>12</v>
      </c>
      <c r="C20" s="8">
        <v>2</v>
      </c>
    </row>
    <row r="21" spans="1:3" x14ac:dyDescent="0.25">
      <c r="A21" s="6" t="s">
        <v>25</v>
      </c>
      <c r="B21" s="6">
        <v>10</v>
      </c>
      <c r="C21" s="8">
        <v>1</v>
      </c>
    </row>
    <row r="22" spans="1:3" x14ac:dyDescent="0.25">
      <c r="A22" s="6" t="s">
        <v>51</v>
      </c>
      <c r="B22" s="6">
        <v>9</v>
      </c>
      <c r="C22" s="8">
        <v>2</v>
      </c>
    </row>
    <row r="23" spans="1:3" x14ac:dyDescent="0.25">
      <c r="A23" s="6" t="s">
        <v>52</v>
      </c>
      <c r="B23" s="6">
        <v>9</v>
      </c>
      <c r="C23" s="8">
        <v>1</v>
      </c>
    </row>
    <row r="24" spans="1:3" x14ac:dyDescent="0.25">
      <c r="A24" s="6" t="s">
        <v>10</v>
      </c>
      <c r="B24" s="6">
        <v>8</v>
      </c>
      <c r="C24" s="8">
        <v>3</v>
      </c>
    </row>
    <row r="25" spans="1:3" x14ac:dyDescent="0.25">
      <c r="A25" s="6" t="s">
        <v>53</v>
      </c>
      <c r="B25" s="6">
        <v>7</v>
      </c>
      <c r="C25" s="8">
        <v>1</v>
      </c>
    </row>
    <row r="26" spans="1:3" x14ac:dyDescent="0.25">
      <c r="A26" s="6" t="s">
        <v>54</v>
      </c>
      <c r="B26" s="6">
        <v>7</v>
      </c>
      <c r="C26" s="8">
        <v>2</v>
      </c>
    </row>
    <row r="27" spans="1:3" x14ac:dyDescent="0.25">
      <c r="A27" s="6" t="s">
        <v>55</v>
      </c>
      <c r="B27" s="6">
        <v>6</v>
      </c>
      <c r="C27" s="8">
        <v>1</v>
      </c>
    </row>
    <row r="28" spans="1:3" x14ac:dyDescent="0.25">
      <c r="A28" s="6" t="s">
        <v>56</v>
      </c>
      <c r="B28" s="6">
        <v>2</v>
      </c>
      <c r="C28" s="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Time Results</vt:lpstr>
      <vt:lpstr>Pos Results</vt:lpstr>
      <vt:lpstr>HC Results</vt:lpstr>
      <vt:lpstr>Results</vt:lpstr>
      <vt:lpstr>Database</vt:lpstr>
      <vt:lpstr>Overall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Roderick Hoffman</cp:lastModifiedBy>
  <dcterms:created xsi:type="dcterms:W3CDTF">2014-03-31T19:39:01Z</dcterms:created>
  <dcterms:modified xsi:type="dcterms:W3CDTF">2014-04-07T22:20:10Z</dcterms:modified>
</cp:coreProperties>
</file>